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_Admin\Desktop\Sarah Tesfasion\PM Instruments\BAMs\"/>
    </mc:Choice>
  </mc:AlternateContent>
  <bookViews>
    <workbookView xWindow="0" yWindow="0" windowWidth="28800" windowHeight="12330"/>
  </bookViews>
  <sheets>
    <sheet name="PM10 Histogram" sheetId="5" r:id="rId1"/>
    <sheet name="PM2.5 Histogram" sheetId="8" r:id="rId2"/>
    <sheet name="DT141006" sheetId="1" r:id="rId3"/>
  </sheets>
  <definedNames>
    <definedName name="solver_adj" localSheetId="0" hidden="1">'PM10 Histogram'!$E$2,'PM10 Histogram'!$E$4,'PM10 Histogram'!$E$6</definedName>
    <definedName name="solver_adj" localSheetId="1" hidden="1">'PM2.5 Histogram'!$E$2,'PM2.5 Histogram'!$E$4,'PM2.5 Histogram'!$E$6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2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'PM10 Histogram'!$G$11</definedName>
    <definedName name="solver_opt" localSheetId="1" hidden="1">'PM2.5 Histogram'!$G$10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62913"/>
</workbook>
</file>

<file path=xl/calcChain.xml><?xml version="1.0" encoding="utf-8"?>
<calcChain xmlns="http://schemas.openxmlformats.org/spreadsheetml/2006/main">
  <c r="D10" i="5" l="1"/>
  <c r="F10" i="5"/>
  <c r="F3" i="5"/>
  <c r="F2" i="5"/>
  <c r="G10" i="5"/>
  <c r="F9" i="5"/>
  <c r="G9" i="5" s="1"/>
  <c r="D9" i="5"/>
  <c r="F8" i="5"/>
  <c r="G8" i="5" s="1"/>
  <c r="D8" i="5"/>
  <c r="F7" i="5"/>
  <c r="G7" i="5" s="1"/>
  <c r="D7" i="5"/>
  <c r="F6" i="5"/>
  <c r="G6" i="5" s="1"/>
  <c r="D6" i="5"/>
  <c r="F5" i="5"/>
  <c r="G5" i="5" s="1"/>
  <c r="D5" i="5"/>
  <c r="F4" i="5"/>
  <c r="G4" i="5" s="1"/>
  <c r="D4" i="5"/>
  <c r="G3" i="5"/>
  <c r="D3" i="5"/>
  <c r="G2" i="5"/>
  <c r="D2" i="5"/>
  <c r="F3" i="8"/>
  <c r="G3" i="8" s="1"/>
  <c r="F4" i="8"/>
  <c r="G4" i="8" s="1"/>
  <c r="F5" i="8"/>
  <c r="G5" i="8" s="1"/>
  <c r="F6" i="8"/>
  <c r="G6" i="8" s="1"/>
  <c r="F7" i="8"/>
  <c r="G7" i="8" s="1"/>
  <c r="F8" i="8"/>
  <c r="G8" i="8" s="1"/>
  <c r="F9" i="8"/>
  <c r="G9" i="8" s="1"/>
  <c r="F2" i="8"/>
  <c r="G2" i="8" s="1"/>
  <c r="D3" i="8"/>
  <c r="D4" i="8"/>
  <c r="D5" i="8"/>
  <c r="D6" i="8"/>
  <c r="D7" i="8"/>
  <c r="D8" i="8"/>
  <c r="D9" i="8"/>
  <c r="D2" i="8"/>
  <c r="Z5" i="1"/>
  <c r="Z6" i="1" s="1"/>
  <c r="Z7" i="1" s="1"/>
  <c r="Z8" i="1" s="1"/>
  <c r="Z9" i="1" s="1"/>
  <c r="Z10" i="1" s="1"/>
  <c r="Z11" i="1" s="1"/>
  <c r="Z12" i="1" s="1"/>
  <c r="Y5" i="1"/>
  <c r="Y6" i="1" s="1"/>
  <c r="Y7" i="1" s="1"/>
  <c r="Y8" i="1" s="1"/>
  <c r="Y9" i="1" s="1"/>
  <c r="Y10" i="1" s="1"/>
  <c r="Y11" i="1" s="1"/>
  <c r="Y12" i="1" s="1"/>
  <c r="Y13" i="1" s="1"/>
  <c r="G11" i="5" l="1"/>
  <c r="G10" i="8"/>
</calcChain>
</file>

<file path=xl/sharedStrings.xml><?xml version="1.0" encoding="utf-8"?>
<sst xmlns="http://schemas.openxmlformats.org/spreadsheetml/2006/main" count="48" uniqueCount="36">
  <si>
    <t>Data Report</t>
  </si>
  <si>
    <t>Station</t>
  </si>
  <si>
    <t xml:space="preserve"> T15062</t>
  </si>
  <si>
    <t>Time</t>
  </si>
  <si>
    <t>PM10(ug/m3)</t>
  </si>
  <si>
    <t>PM2.5(ug/m3)</t>
  </si>
  <si>
    <t>PMc(ug/m3)</t>
  </si>
  <si>
    <t>Qt10(m3)</t>
  </si>
  <si>
    <t>XXXX(XXXXX)</t>
  </si>
  <si>
    <t>RH(%)</t>
  </si>
  <si>
    <t>FT(C)</t>
  </si>
  <si>
    <t>AT(C)</t>
  </si>
  <si>
    <t>E</t>
  </si>
  <si>
    <t>U</t>
  </si>
  <si>
    <t>M</t>
  </si>
  <si>
    <t>I</t>
  </si>
  <si>
    <t>L</t>
  </si>
  <si>
    <t>R</t>
  </si>
  <si>
    <t>N</t>
  </si>
  <si>
    <t>F</t>
  </si>
  <si>
    <t>P</t>
  </si>
  <si>
    <t>D</t>
  </si>
  <si>
    <t>C</t>
  </si>
  <si>
    <t>T</t>
  </si>
  <si>
    <t>Bin</t>
  </si>
  <si>
    <t>More</t>
  </si>
  <si>
    <t>Frequency</t>
  </si>
  <si>
    <t>Cumulative %</t>
  </si>
  <si>
    <t>PM10 Bins</t>
  </si>
  <si>
    <t>PM2.5 Bins</t>
  </si>
  <si>
    <t>Error Bar</t>
  </si>
  <si>
    <t>N0</t>
  </si>
  <si>
    <t>X0</t>
  </si>
  <si>
    <t>Sigma</t>
  </si>
  <si>
    <t>Model</t>
  </si>
  <si>
    <t>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</si>
</sst>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2" fontId="0" fillId="0" borderId="0" xfId="0" applyNumberForma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  <xf numFmtId="10" fontId="0" fillId="0" borderId="0" xfId="0" applyNumberFormat="1" applyFill="1" applyBorder="1" applyAlignment="1"/>
    <xf numFmtId="10" fontId="0" fillId="0" borderId="10" xfId="0" applyNumberFormat="1" applyFill="1" applyBorder="1" applyAlignment="1"/>
    <xf numFmtId="0" fontId="0" fillId="0" borderId="0" xfId="0" applyNumberFormat="1" applyFill="1" applyBorder="1" applyAlignment="1"/>
    <xf numFmtId="0" fontId="18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PM10 (zero data Nov 7-12)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errBars>
            <c:errBarType val="both"/>
            <c:errValType val="cust"/>
            <c:noEndCap val="0"/>
            <c:plus>
              <c:numRef>
                <c:f>'PM10 Histogram'!$D$2:$D$10</c:f>
                <c:numCache>
                  <c:formatCode>General</c:formatCode>
                  <c:ptCount val="9"/>
                  <c:pt idx="0">
                    <c:v>1.4142135623730951</c:v>
                  </c:pt>
                  <c:pt idx="1">
                    <c:v>2.4494897427831779</c:v>
                  </c:pt>
                  <c:pt idx="2">
                    <c:v>2.4494897427831779</c:v>
                  </c:pt>
                  <c:pt idx="3">
                    <c:v>3.4641016151377544</c:v>
                  </c:pt>
                  <c:pt idx="4">
                    <c:v>4.5825756949558398</c:v>
                  </c:pt>
                  <c:pt idx="5">
                    <c:v>5.4772255750516612</c:v>
                  </c:pt>
                  <c:pt idx="6">
                    <c:v>5.0990195135927845</c:v>
                  </c:pt>
                  <c:pt idx="7">
                    <c:v>3.4641016151377544</c:v>
                  </c:pt>
                  <c:pt idx="8">
                    <c:v>1.7320508075688772</c:v>
                  </c:pt>
                </c:numCache>
              </c:numRef>
            </c:plus>
            <c:minus>
              <c:numRef>
                <c:f>'PM10 Histogram'!$D$2:$D$10</c:f>
                <c:numCache>
                  <c:formatCode>General</c:formatCode>
                  <c:ptCount val="9"/>
                  <c:pt idx="0">
                    <c:v>1.4142135623730951</c:v>
                  </c:pt>
                  <c:pt idx="1">
                    <c:v>2.4494897427831779</c:v>
                  </c:pt>
                  <c:pt idx="2">
                    <c:v>2.4494897427831779</c:v>
                  </c:pt>
                  <c:pt idx="3">
                    <c:v>3.4641016151377544</c:v>
                  </c:pt>
                  <c:pt idx="4">
                    <c:v>4.5825756949558398</c:v>
                  </c:pt>
                  <c:pt idx="5">
                    <c:v>5.4772255750516612</c:v>
                  </c:pt>
                  <c:pt idx="6">
                    <c:v>5.0990195135927845</c:v>
                  </c:pt>
                  <c:pt idx="7">
                    <c:v>3.4641016151377544</c:v>
                  </c:pt>
                  <c:pt idx="8">
                    <c:v>1.7320508075688772</c:v>
                  </c:pt>
                </c:numCache>
              </c:numRef>
            </c:minus>
          </c:errBars>
          <c:cat>
            <c:strRef>
              <c:f>'PM10 Histogram'!$A$2:$A$11</c:f>
              <c:strCache>
                <c:ptCount val="10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More</c:v>
                </c:pt>
              </c:strCache>
            </c:strRef>
          </c:cat>
          <c:val>
            <c:numRef>
              <c:f>'PM10 Histogram'!$B$2:$B$11</c:f>
              <c:numCache>
                <c:formatCode>General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12</c:v>
                </c:pt>
                <c:pt idx="4">
                  <c:v>21</c:v>
                </c:pt>
                <c:pt idx="5">
                  <c:v>30</c:v>
                </c:pt>
                <c:pt idx="6">
                  <c:v>26</c:v>
                </c:pt>
                <c:pt idx="7">
                  <c:v>12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D4-4F76-8A64-28EDD2E8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833727"/>
        <c:axId val="785836223"/>
      </c:barChart>
      <c:lineChart>
        <c:grouping val="standard"/>
        <c:varyColors val="0"/>
        <c:ser>
          <c:idx val="2"/>
          <c:order val="2"/>
          <c:tx>
            <c:strRef>
              <c:f>'PM10 Histogram'!$F$1</c:f>
              <c:strCache>
                <c:ptCount val="1"/>
                <c:pt idx="0">
                  <c:v>Model</c:v>
                </c:pt>
              </c:strCache>
            </c:strRef>
          </c:tx>
          <c:val>
            <c:numRef>
              <c:f>'PM10 Histogram'!$F$2:$F$10</c:f>
              <c:numCache>
                <c:formatCode>General</c:formatCode>
                <c:ptCount val="9"/>
                <c:pt idx="0">
                  <c:v>0.13522927224674408</c:v>
                </c:pt>
                <c:pt idx="1">
                  <c:v>0.92147779625236181</c:v>
                </c:pt>
                <c:pt idx="2">
                  <c:v>4.1187549974720081</c:v>
                </c:pt>
                <c:pt idx="3">
                  <c:v>12.075745803448873</c:v>
                </c:pt>
                <c:pt idx="4">
                  <c:v>23.223564872816464</c:v>
                </c:pt>
                <c:pt idx="5">
                  <c:v>29.296162017496922</c:v>
                </c:pt>
                <c:pt idx="6">
                  <c:v>24.241500119132748</c:v>
                </c:pt>
                <c:pt idx="7">
                  <c:v>13.157554387041166</c:v>
                </c:pt>
                <c:pt idx="8">
                  <c:v>4.6844410273509443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D4-4F76-8A64-28EDD2E8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33727"/>
        <c:axId val="785836223"/>
      </c:lineChart>
      <c:lineChart>
        <c:grouping val="standard"/>
        <c:varyColors val="0"/>
        <c:ser>
          <c:idx val="1"/>
          <c:order val="1"/>
          <c:tx>
            <c:v>Cumulative %</c:v>
          </c:tx>
          <c:cat>
            <c:strRef>
              <c:f>'PM10 Histogram'!$A$2:$A$11</c:f>
              <c:strCache>
                <c:ptCount val="10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More</c:v>
                </c:pt>
              </c:strCache>
            </c:strRef>
          </c:cat>
          <c:val>
            <c:numRef>
              <c:f>'PM10 Histogram'!$C$2:$C$11</c:f>
              <c:numCache>
                <c:formatCode>0.00%</c:formatCode>
                <c:ptCount val="10"/>
                <c:pt idx="0">
                  <c:v>1.6949152542372881E-2</c:v>
                </c:pt>
                <c:pt idx="1">
                  <c:v>6.7796610169491525E-2</c:v>
                </c:pt>
                <c:pt idx="2">
                  <c:v>0.11864406779661017</c:v>
                </c:pt>
                <c:pt idx="3">
                  <c:v>0.22033898305084745</c:v>
                </c:pt>
                <c:pt idx="4">
                  <c:v>0.39830508474576271</c:v>
                </c:pt>
                <c:pt idx="5">
                  <c:v>0.65254237288135597</c:v>
                </c:pt>
                <c:pt idx="6">
                  <c:v>0.8728813559322034</c:v>
                </c:pt>
                <c:pt idx="7">
                  <c:v>0.97457627118644063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4-4F76-8A64-28EDD2E8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37887"/>
        <c:axId val="785832895"/>
      </c:lineChart>
      <c:catAx>
        <c:axId val="785833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5836223"/>
        <c:crosses val="autoZero"/>
        <c:auto val="1"/>
        <c:lblAlgn val="ctr"/>
        <c:lblOffset val="100"/>
        <c:noMultiLvlLbl val="0"/>
      </c:catAx>
      <c:valAx>
        <c:axId val="785836223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5833727"/>
        <c:crosses val="autoZero"/>
        <c:crossBetween val="between"/>
      </c:valAx>
      <c:valAx>
        <c:axId val="785832895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crossAx val="785837887"/>
        <c:crosses val="max"/>
        <c:crossBetween val="between"/>
      </c:valAx>
      <c:catAx>
        <c:axId val="7858378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5832895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1290911328565895E-2"/>
          <c:y val="8.5373891873319951E-2"/>
          <c:w val="0.11213581757416194"/>
          <c:h val="0.12078511925139791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PM2.5 Histogram (zero Nov 7-12)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errBars>
            <c:errBarType val="both"/>
            <c:errValType val="cust"/>
            <c:noEndCap val="0"/>
            <c:plus>
              <c:numRef>
                <c:f>'PM2.5 Histogram'!$D$2:$D$9</c:f>
                <c:numCache>
                  <c:formatCode>General</c:formatCode>
                  <c:ptCount val="8"/>
                  <c:pt idx="0">
                    <c:v>1.7320508075688772</c:v>
                  </c:pt>
                  <c:pt idx="1">
                    <c:v>2.6457513110645907</c:v>
                  </c:pt>
                  <c:pt idx="2">
                    <c:v>3</c:v>
                  </c:pt>
                  <c:pt idx="3">
                    <c:v>5</c:v>
                  </c:pt>
                  <c:pt idx="4">
                    <c:v>4.8989794855663558</c:v>
                  </c:pt>
                  <c:pt idx="5">
                    <c:v>4.6904157598234297</c:v>
                  </c:pt>
                  <c:pt idx="6">
                    <c:v>4.5825756949558398</c:v>
                  </c:pt>
                  <c:pt idx="7">
                    <c:v>2.6457513110645907</c:v>
                  </c:pt>
                </c:numCache>
              </c:numRef>
            </c:plus>
            <c:minus>
              <c:numRef>
                <c:f>'PM2.5 Histogram'!$D$2:$D$9</c:f>
                <c:numCache>
                  <c:formatCode>General</c:formatCode>
                  <c:ptCount val="8"/>
                  <c:pt idx="0">
                    <c:v>1.7320508075688772</c:v>
                  </c:pt>
                  <c:pt idx="1">
                    <c:v>2.6457513110645907</c:v>
                  </c:pt>
                  <c:pt idx="2">
                    <c:v>3</c:v>
                  </c:pt>
                  <c:pt idx="3">
                    <c:v>5</c:v>
                  </c:pt>
                  <c:pt idx="4">
                    <c:v>4.8989794855663558</c:v>
                  </c:pt>
                  <c:pt idx="5">
                    <c:v>4.6904157598234297</c:v>
                  </c:pt>
                  <c:pt idx="6">
                    <c:v>4.5825756949558398</c:v>
                  </c:pt>
                  <c:pt idx="7">
                    <c:v>2.6457513110645907</c:v>
                  </c:pt>
                </c:numCache>
              </c:numRef>
            </c:minus>
          </c:errBars>
          <c:cat>
            <c:strRef>
              <c:f>'PM2.5 Histogram'!$A$2:$A$10</c:f>
              <c:strCache>
                <c:ptCount val="9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More</c:v>
                </c:pt>
              </c:strCache>
            </c:strRef>
          </c:cat>
          <c:val>
            <c:numRef>
              <c:f>'PM2.5 Histogram'!$B$2:$B$10</c:f>
              <c:numCache>
                <c:formatCode>General</c:formatCode>
                <c:ptCount val="9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25</c:v>
                </c:pt>
                <c:pt idx="4">
                  <c:v>24</c:v>
                </c:pt>
                <c:pt idx="5">
                  <c:v>22</c:v>
                </c:pt>
                <c:pt idx="6">
                  <c:v>21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C-440D-A56C-9F72F59F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834143"/>
        <c:axId val="785835391"/>
      </c:barChart>
      <c:lineChart>
        <c:grouping val="standard"/>
        <c:varyColors val="0"/>
        <c:ser>
          <c:idx val="2"/>
          <c:order val="2"/>
          <c:tx>
            <c:strRef>
              <c:f>'PM2.5 Histogram'!$F$1</c:f>
              <c:strCache>
                <c:ptCount val="1"/>
                <c:pt idx="0">
                  <c:v>Model</c:v>
                </c:pt>
              </c:strCache>
            </c:strRef>
          </c:tx>
          <c:val>
            <c:numRef>
              <c:f>'PM2.5 Histogram'!$F$2:$F$9</c:f>
              <c:numCache>
                <c:formatCode>General</c:formatCode>
                <c:ptCount val="8"/>
                <c:pt idx="0">
                  <c:v>2.1228785927569946</c:v>
                </c:pt>
                <c:pt idx="1">
                  <c:v>5.9740308118686256</c:v>
                </c:pt>
                <c:pt idx="2">
                  <c:v>12.775979059606223</c:v>
                </c:pt>
                <c:pt idx="3">
                  <c:v>20.763729234261508</c:v>
                </c:pt>
                <c:pt idx="4">
                  <c:v>25.644896757839277</c:v>
                </c:pt>
                <c:pt idx="5">
                  <c:v>24.070271316953104</c:v>
                </c:pt>
                <c:pt idx="6">
                  <c:v>17.169017714584097</c:v>
                </c:pt>
                <c:pt idx="7">
                  <c:v>9.3066706333432361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3C-440D-A56C-9F72F59F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34143"/>
        <c:axId val="785835391"/>
      </c:lineChart>
      <c:lineChart>
        <c:grouping val="standard"/>
        <c:varyColors val="0"/>
        <c:ser>
          <c:idx val="1"/>
          <c:order val="1"/>
          <c:tx>
            <c:v>Cumulative %</c:v>
          </c:tx>
          <c:cat>
            <c:strRef>
              <c:f>'PM2.5 Histogram'!$A$2:$A$10</c:f>
              <c:strCache>
                <c:ptCount val="9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More</c:v>
                </c:pt>
              </c:strCache>
            </c:strRef>
          </c:cat>
          <c:val>
            <c:numRef>
              <c:f>'PM2.5 Histogram'!$C$2:$C$10</c:f>
              <c:numCache>
                <c:formatCode>0.00%</c:formatCode>
                <c:ptCount val="9"/>
                <c:pt idx="0">
                  <c:v>2.5423728813559324E-2</c:v>
                </c:pt>
                <c:pt idx="1">
                  <c:v>8.4745762711864403E-2</c:v>
                </c:pt>
                <c:pt idx="2">
                  <c:v>0.16101694915254236</c:v>
                </c:pt>
                <c:pt idx="3">
                  <c:v>0.3728813559322034</c:v>
                </c:pt>
                <c:pt idx="4">
                  <c:v>0.57627118644067798</c:v>
                </c:pt>
                <c:pt idx="5">
                  <c:v>0.76271186440677963</c:v>
                </c:pt>
                <c:pt idx="6">
                  <c:v>0.94067796610169496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C-440D-A56C-9F72F59F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36639"/>
        <c:axId val="785824575"/>
      </c:lineChart>
      <c:catAx>
        <c:axId val="7858341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5835391"/>
        <c:crosses val="autoZero"/>
        <c:auto val="1"/>
        <c:lblAlgn val="ctr"/>
        <c:lblOffset val="100"/>
        <c:noMultiLvlLbl val="0"/>
      </c:catAx>
      <c:valAx>
        <c:axId val="78583539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85834143"/>
        <c:crosses val="autoZero"/>
        <c:crossBetween val="between"/>
      </c:valAx>
      <c:valAx>
        <c:axId val="785824575"/>
        <c:scaling>
          <c:orientation val="minMax"/>
          <c:max val="1"/>
        </c:scaling>
        <c:delete val="0"/>
        <c:axPos val="r"/>
        <c:numFmt formatCode="0.00%" sourceLinked="0"/>
        <c:majorTickMark val="out"/>
        <c:minorTickMark val="none"/>
        <c:tickLblPos val="nextTo"/>
        <c:crossAx val="785836639"/>
        <c:crosses val="max"/>
        <c:crossBetween val="between"/>
      </c:valAx>
      <c:catAx>
        <c:axId val="7858366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5824575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8.0303899677158452E-2"/>
          <c:y val="9.7152341623401611E-2"/>
          <c:w val="0.11213581757416194"/>
          <c:h val="0.12062619146290923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0</xdr:row>
      <xdr:rowOff>9525</xdr:rowOff>
    </xdr:from>
    <xdr:to>
      <xdr:col>27</xdr:col>
      <xdr:colOff>9525</xdr:colOff>
      <xdr:row>37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0</xdr:row>
      <xdr:rowOff>9525</xdr:rowOff>
    </xdr:from>
    <xdr:to>
      <xdr:col>27</xdr:col>
      <xdr:colOff>28575</xdr:colOff>
      <xdr:row>38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11" sqref="D11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3.5703125" bestFit="1" customWidth="1"/>
    <col min="4" max="7" width="12" bestFit="1" customWidth="1"/>
  </cols>
  <sheetData>
    <row r="1" spans="1:7" x14ac:dyDescent="0.25">
      <c r="A1" s="4" t="s">
        <v>24</v>
      </c>
      <c r="B1" s="4" t="s">
        <v>26</v>
      </c>
      <c r="C1" s="4" t="s">
        <v>27</v>
      </c>
      <c r="D1" t="s">
        <v>30</v>
      </c>
      <c r="E1" t="s">
        <v>31</v>
      </c>
      <c r="F1" t="s">
        <v>34</v>
      </c>
      <c r="G1" t="s">
        <v>35</v>
      </c>
    </row>
    <row r="2" spans="1:7" x14ac:dyDescent="0.25">
      <c r="A2" s="7">
        <v>-5</v>
      </c>
      <c r="B2" s="2">
        <v>2</v>
      </c>
      <c r="C2" s="5">
        <v>1.6949152542372881E-2</v>
      </c>
      <c r="D2">
        <f>SQRT(B2)</f>
        <v>1.4142135623730951</v>
      </c>
      <c r="E2">
        <v>29.312148099740348</v>
      </c>
      <c r="F2">
        <f>$E$2*EXP(-((A2-$E$4)^2)/(2*$E$6*$E$6))</f>
        <v>0.13522927224674408</v>
      </c>
      <c r="G2">
        <f>(F2-B2)^2</f>
        <v>3.4773698670854079</v>
      </c>
    </row>
    <row r="3" spans="1:7" x14ac:dyDescent="0.25">
      <c r="A3" s="7">
        <v>-4</v>
      </c>
      <c r="B3" s="2">
        <v>6</v>
      </c>
      <c r="C3" s="5">
        <v>6.7796610169491525E-2</v>
      </c>
      <c r="D3">
        <f t="shared" ref="D3:D9" si="0">SQRT(B3)</f>
        <v>2.4494897427831779</v>
      </c>
      <c r="E3" t="s">
        <v>32</v>
      </c>
      <c r="F3">
        <f>$E$2*EXP(-((A3-$E$4)^2)/(2*$E$6*$E$6))</f>
        <v>0.92147779625236181</v>
      </c>
      <c r="G3">
        <f t="shared" ref="G3:G10" si="1">(F3-B3)^2</f>
        <v>25.791387773957766</v>
      </c>
    </row>
    <row r="4" spans="1:7" x14ac:dyDescent="0.25">
      <c r="A4" s="7">
        <v>-3</v>
      </c>
      <c r="B4" s="2">
        <v>6</v>
      </c>
      <c r="C4" s="5">
        <v>0.11864406779661017</v>
      </c>
      <c r="D4">
        <f t="shared" si="0"/>
        <v>2.4494897427831779</v>
      </c>
      <c r="E4">
        <v>5.0866303518017172E-2</v>
      </c>
      <c r="F4">
        <f t="shared" ref="F4:F9" si="2">$E$2*EXP(-((A4-$E$4)^2)/(2*$E$6*$E$6))</f>
        <v>4.1187549974720081</v>
      </c>
      <c r="G4">
        <f t="shared" si="1"/>
        <v>3.5390827595365439</v>
      </c>
    </row>
    <row r="5" spans="1:7" x14ac:dyDescent="0.25">
      <c r="A5" s="7">
        <v>-2</v>
      </c>
      <c r="B5" s="2">
        <v>12</v>
      </c>
      <c r="C5" s="5">
        <v>0.22033898305084745</v>
      </c>
      <c r="D5">
        <f t="shared" si="0"/>
        <v>3.4641016151377544</v>
      </c>
      <c r="E5" t="s">
        <v>33</v>
      </c>
      <c r="F5">
        <f t="shared" si="2"/>
        <v>12.075745803448873</v>
      </c>
      <c r="G5">
        <f t="shared" si="1"/>
        <v>5.7374267401153253E-3</v>
      </c>
    </row>
    <row r="6" spans="1:7" x14ac:dyDescent="0.25">
      <c r="A6" s="7">
        <v>-1</v>
      </c>
      <c r="B6" s="2">
        <v>21</v>
      </c>
      <c r="C6" s="5">
        <v>0.39830508474576271</v>
      </c>
      <c r="D6">
        <f t="shared" si="0"/>
        <v>4.5825756949558398</v>
      </c>
      <c r="E6">
        <v>1.5399575717400562</v>
      </c>
      <c r="F6">
        <f t="shared" si="2"/>
        <v>23.223564872816464</v>
      </c>
      <c r="G6">
        <f t="shared" si="1"/>
        <v>4.9442407436232978</v>
      </c>
    </row>
    <row r="7" spans="1:7" x14ac:dyDescent="0.25">
      <c r="A7" s="7">
        <v>0</v>
      </c>
      <c r="B7" s="2">
        <v>30</v>
      </c>
      <c r="C7" s="5">
        <v>0.65254237288135597</v>
      </c>
      <c r="D7">
        <f t="shared" si="0"/>
        <v>5.4772255750516612</v>
      </c>
      <c r="F7">
        <f t="shared" si="2"/>
        <v>29.296162017496922</v>
      </c>
      <c r="G7">
        <f t="shared" si="1"/>
        <v>0.4953879056140032</v>
      </c>
    </row>
    <row r="8" spans="1:7" x14ac:dyDescent="0.25">
      <c r="A8" s="7">
        <v>1</v>
      </c>
      <c r="B8" s="2">
        <v>26</v>
      </c>
      <c r="C8" s="5">
        <v>0.8728813559322034</v>
      </c>
      <c r="D8">
        <f t="shared" si="0"/>
        <v>5.0990195135927845</v>
      </c>
      <c r="F8">
        <f t="shared" si="2"/>
        <v>24.241500119132748</v>
      </c>
      <c r="G8">
        <f t="shared" si="1"/>
        <v>3.0923218310101381</v>
      </c>
    </row>
    <row r="9" spans="1:7" x14ac:dyDescent="0.25">
      <c r="A9" s="7">
        <v>2</v>
      </c>
      <c r="B9" s="2">
        <v>12</v>
      </c>
      <c r="C9" s="5">
        <v>0.97457627118644063</v>
      </c>
      <c r="D9">
        <f t="shared" si="0"/>
        <v>3.4641016151377544</v>
      </c>
      <c r="F9">
        <f t="shared" si="2"/>
        <v>13.157554387041166</v>
      </c>
      <c r="G9">
        <f t="shared" si="1"/>
        <v>1.3399321589582505</v>
      </c>
    </row>
    <row r="10" spans="1:7" x14ac:dyDescent="0.25">
      <c r="A10" s="7">
        <v>3</v>
      </c>
      <c r="B10" s="2">
        <v>3</v>
      </c>
      <c r="C10" s="5">
        <v>1</v>
      </c>
      <c r="D10">
        <f>SQRT(B10)</f>
        <v>1.7320508075688772</v>
      </c>
      <c r="F10">
        <f>$E$2*EXP(-((A10-$E$4)^2)/(2*$E$6*$E$6))</f>
        <v>4.6844410273509443</v>
      </c>
      <c r="G10">
        <f t="shared" si="1"/>
        <v>2.8373415746231045</v>
      </c>
    </row>
    <row r="11" spans="1:7" ht="15.75" thickBot="1" x14ac:dyDescent="0.3">
      <c r="A11" s="3" t="s">
        <v>25</v>
      </c>
      <c r="B11" s="3">
        <v>0</v>
      </c>
      <c r="C11" s="6">
        <v>1</v>
      </c>
      <c r="G11">
        <f>SUM(G3:G10)</f>
        <v>42.045432174063215</v>
      </c>
    </row>
  </sheetData>
  <sortState ref="A2:A10">
    <sortCondition ref="A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2" sqref="F2"/>
    </sheetView>
  </sheetViews>
  <sheetFormatPr defaultRowHeight="15" x14ac:dyDescent="0.25"/>
  <cols>
    <col min="1" max="1" width="5.7109375" bestFit="1" customWidth="1"/>
    <col min="2" max="2" width="10.5703125" bestFit="1" customWidth="1"/>
    <col min="3" max="3" width="13.5703125" bestFit="1" customWidth="1"/>
    <col min="4" max="4" width="12" bestFit="1" customWidth="1"/>
    <col min="5" max="5" width="12.7109375" bestFit="1" customWidth="1"/>
    <col min="6" max="7" width="12" bestFit="1" customWidth="1"/>
  </cols>
  <sheetData>
    <row r="1" spans="1:7" x14ac:dyDescent="0.25">
      <c r="A1" s="4" t="s">
        <v>24</v>
      </c>
      <c r="B1" s="4" t="s">
        <v>26</v>
      </c>
      <c r="C1" s="4" t="s">
        <v>27</v>
      </c>
      <c r="D1" s="8" t="s">
        <v>30</v>
      </c>
      <c r="E1" s="8" t="s">
        <v>31</v>
      </c>
      <c r="F1" s="8" t="s">
        <v>34</v>
      </c>
      <c r="G1" s="8" t="s">
        <v>35</v>
      </c>
    </row>
    <row r="2" spans="1:7" x14ac:dyDescent="0.25">
      <c r="A2" s="7">
        <v>-5</v>
      </c>
      <c r="B2" s="2">
        <v>3</v>
      </c>
      <c r="C2" s="5">
        <v>2.5423728813559324E-2</v>
      </c>
      <c r="D2">
        <f>SQRT(B2)</f>
        <v>1.7320508075688772</v>
      </c>
      <c r="E2">
        <v>25.901165071890766</v>
      </c>
      <c r="F2">
        <f>$E$2*EXP(-((A2-$E$4)^2)/(2*$E$6*$E$6))</f>
        <v>2.1228785927569946</v>
      </c>
      <c r="G2">
        <f>(F2-B2)^2</f>
        <v>0.76934196304395008</v>
      </c>
    </row>
    <row r="3" spans="1:7" x14ac:dyDescent="0.25">
      <c r="A3" s="7">
        <v>-4</v>
      </c>
      <c r="B3" s="2">
        <v>7</v>
      </c>
      <c r="C3" s="5">
        <v>8.4745762711864403E-2</v>
      </c>
      <c r="D3">
        <f t="shared" ref="D3:D9" si="0">SQRT(B3)</f>
        <v>2.6457513110645907</v>
      </c>
      <c r="E3" t="s">
        <v>32</v>
      </c>
      <c r="F3">
        <f t="shared" ref="F3:F9" si="1">$E$2*EXP(-((A3-$E$4)^2)/(2*$E$6*$E$6))</f>
        <v>5.9740308118686256</v>
      </c>
      <c r="G3">
        <f t="shared" ref="G3:G9" si="2">(F3-B3)^2</f>
        <v>1.0526127749949514</v>
      </c>
    </row>
    <row r="4" spans="1:7" x14ac:dyDescent="0.25">
      <c r="A4" s="7">
        <v>-3</v>
      </c>
      <c r="B4" s="2">
        <v>9</v>
      </c>
      <c r="C4" s="5">
        <v>0.16101694915254236</v>
      </c>
      <c r="D4">
        <f t="shared" si="0"/>
        <v>3</v>
      </c>
      <c r="E4">
        <v>-0.73084207852459093</v>
      </c>
      <c r="F4">
        <f t="shared" si="1"/>
        <v>12.775979059606223</v>
      </c>
      <c r="G4">
        <f t="shared" si="2"/>
        <v>14.258017858584699</v>
      </c>
    </row>
    <row r="5" spans="1:7" x14ac:dyDescent="0.25">
      <c r="A5" s="7">
        <v>-2</v>
      </c>
      <c r="B5" s="2">
        <v>25</v>
      </c>
      <c r="C5" s="5">
        <v>0.3728813559322034</v>
      </c>
      <c r="D5">
        <f t="shared" si="0"/>
        <v>5</v>
      </c>
      <c r="E5" t="s">
        <v>33</v>
      </c>
      <c r="F5">
        <f t="shared" si="1"/>
        <v>20.763729234261508</v>
      </c>
      <c r="G5">
        <f t="shared" si="2"/>
        <v>17.945990000650593</v>
      </c>
    </row>
    <row r="6" spans="1:7" x14ac:dyDescent="0.25">
      <c r="A6" s="7">
        <v>-1</v>
      </c>
      <c r="B6" s="2">
        <v>24</v>
      </c>
      <c r="C6" s="5">
        <v>0.57627118644067798</v>
      </c>
      <c r="D6">
        <f t="shared" si="0"/>
        <v>4.8989794855663558</v>
      </c>
      <c r="E6">
        <v>1.9086472478086887</v>
      </c>
      <c r="F6">
        <f t="shared" si="1"/>
        <v>25.644896757839277</v>
      </c>
      <c r="G6">
        <f t="shared" si="2"/>
        <v>2.7056853439501642</v>
      </c>
    </row>
    <row r="7" spans="1:7" x14ac:dyDescent="0.25">
      <c r="A7" s="7">
        <v>0</v>
      </c>
      <c r="B7" s="2">
        <v>22</v>
      </c>
      <c r="C7" s="5">
        <v>0.76271186440677963</v>
      </c>
      <c r="D7">
        <f t="shared" si="0"/>
        <v>4.6904157598234297</v>
      </c>
      <c r="F7">
        <f t="shared" si="1"/>
        <v>24.070271316953104</v>
      </c>
      <c r="G7">
        <f t="shared" si="2"/>
        <v>4.2860233257987383</v>
      </c>
    </row>
    <row r="8" spans="1:7" x14ac:dyDescent="0.25">
      <c r="A8" s="7">
        <v>1</v>
      </c>
      <c r="B8" s="2">
        <v>21</v>
      </c>
      <c r="C8" s="5">
        <v>0.94067796610169496</v>
      </c>
      <c r="D8">
        <f t="shared" si="0"/>
        <v>4.5825756949558398</v>
      </c>
      <c r="F8">
        <f t="shared" si="1"/>
        <v>17.169017714584097</v>
      </c>
      <c r="G8">
        <f t="shared" si="2"/>
        <v>14.676425271170455</v>
      </c>
    </row>
    <row r="9" spans="1:7" x14ac:dyDescent="0.25">
      <c r="A9" s="7">
        <v>2</v>
      </c>
      <c r="B9" s="2">
        <v>7</v>
      </c>
      <c r="C9" s="5">
        <v>1</v>
      </c>
      <c r="D9">
        <f t="shared" si="0"/>
        <v>2.6457513110645907</v>
      </c>
      <c r="F9">
        <f t="shared" si="1"/>
        <v>9.3066706333432361</v>
      </c>
      <c r="G9">
        <f t="shared" si="2"/>
        <v>5.3207294107280863</v>
      </c>
    </row>
    <row r="10" spans="1:7" ht="15.75" thickBot="1" x14ac:dyDescent="0.3">
      <c r="A10" s="3" t="s">
        <v>25</v>
      </c>
      <c r="B10" s="3">
        <v>0</v>
      </c>
      <c r="C10" s="6">
        <v>1</v>
      </c>
      <c r="G10">
        <f>SUM(G2:G9)</f>
        <v>61.014825948921633</v>
      </c>
    </row>
  </sheetData>
  <sortState ref="A2:A9">
    <sortCondition ref="A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topLeftCell="A2" workbookViewId="0">
      <selection activeCell="C41" sqref="C40:C41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13.7109375" bestFit="1" customWidth="1"/>
    <col min="4" max="4" width="11.85546875" bestFit="1" customWidth="1"/>
    <col min="5" max="5" width="9.28515625" bestFit="1" customWidth="1"/>
    <col min="6" max="8" width="12.7109375" bestFit="1" customWidth="1"/>
    <col min="9" max="9" width="6.42578125" bestFit="1" customWidth="1"/>
    <col min="10" max="10" width="5.5703125" bestFit="1" customWidth="1"/>
    <col min="11" max="11" width="5.85546875" bestFit="1" customWidth="1"/>
    <col min="12" max="12" width="2" bestFit="1" customWidth="1"/>
    <col min="13" max="13" width="2.28515625" bestFit="1" customWidth="1"/>
    <col min="14" max="14" width="2.7109375" bestFit="1" customWidth="1"/>
    <col min="15" max="16" width="2" bestFit="1" customWidth="1"/>
    <col min="17" max="17" width="2.140625" bestFit="1" customWidth="1"/>
    <col min="18" max="18" width="2.42578125" bestFit="1" customWidth="1"/>
    <col min="19" max="19" width="2" bestFit="1" customWidth="1"/>
    <col min="20" max="20" width="2.140625" bestFit="1" customWidth="1"/>
    <col min="21" max="21" width="2.28515625" bestFit="1" customWidth="1"/>
    <col min="22" max="22" width="2.140625" bestFit="1" customWidth="1"/>
    <col min="23" max="23" width="2" bestFit="1" customWidth="1"/>
    <col min="25" max="25" width="10" bestFit="1" customWidth="1"/>
    <col min="26" max="26" width="10.5703125" bestFit="1" customWidth="1"/>
  </cols>
  <sheetData>
    <row r="1" spans="1:26" x14ac:dyDescent="0.25">
      <c r="A1" t="s">
        <v>0</v>
      </c>
    </row>
    <row r="2" spans="1:26" x14ac:dyDescent="0.25">
      <c r="A2" s="1">
        <v>43781.590277777781</v>
      </c>
    </row>
    <row r="3" spans="1:26" x14ac:dyDescent="0.25">
      <c r="A3" t="s">
        <v>1</v>
      </c>
      <c r="B3">
        <v>1</v>
      </c>
      <c r="C3" t="s">
        <v>2</v>
      </c>
    </row>
    <row r="4" spans="1:26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  <c r="O4" t="s">
        <v>15</v>
      </c>
      <c r="P4" t="s">
        <v>16</v>
      </c>
      <c r="Q4" t="s">
        <v>17</v>
      </c>
      <c r="R4" t="s">
        <v>18</v>
      </c>
      <c r="S4" t="s">
        <v>19</v>
      </c>
      <c r="T4" t="s">
        <v>20</v>
      </c>
      <c r="U4" t="s">
        <v>21</v>
      </c>
      <c r="V4" t="s">
        <v>22</v>
      </c>
      <c r="W4" t="s">
        <v>23</v>
      </c>
      <c r="Y4" t="s">
        <v>28</v>
      </c>
      <c r="Z4" t="s">
        <v>29</v>
      </c>
    </row>
    <row r="5" spans="1:26" x14ac:dyDescent="0.25">
      <c r="A5" s="1">
        <v>43776.708333333336</v>
      </c>
      <c r="B5">
        <v>-4</v>
      </c>
      <c r="C5">
        <v>-2</v>
      </c>
      <c r="D5">
        <v>-2</v>
      </c>
      <c r="E5">
        <v>0.7</v>
      </c>
      <c r="F5">
        <v>0</v>
      </c>
      <c r="G5">
        <v>0</v>
      </c>
      <c r="H5">
        <v>0</v>
      </c>
      <c r="I5">
        <v>13</v>
      </c>
      <c r="J5">
        <v>26.8</v>
      </c>
      <c r="K5">
        <v>19.5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Y5">
        <f>MIN(B5:B122)</f>
        <v>-5</v>
      </c>
      <c r="Z5">
        <f>MIN(C5:C122)</f>
        <v>-5</v>
      </c>
    </row>
    <row r="6" spans="1:26" x14ac:dyDescent="0.25">
      <c r="A6" s="1">
        <v>43776.75</v>
      </c>
      <c r="B6">
        <v>-5</v>
      </c>
      <c r="C6">
        <v>-4</v>
      </c>
      <c r="D6">
        <v>-1</v>
      </c>
      <c r="E6">
        <v>0.7</v>
      </c>
      <c r="F6">
        <v>0</v>
      </c>
      <c r="G6">
        <v>0</v>
      </c>
      <c r="H6">
        <v>0</v>
      </c>
      <c r="I6">
        <v>12</v>
      </c>
      <c r="J6">
        <v>29</v>
      </c>
      <c r="K6">
        <v>15.7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Y6">
        <f>Y5+1</f>
        <v>-4</v>
      </c>
      <c r="Z6">
        <f>Z5+1</f>
        <v>-4</v>
      </c>
    </row>
    <row r="7" spans="1:26" x14ac:dyDescent="0.25">
      <c r="A7" s="1">
        <v>43776.791666666664</v>
      </c>
      <c r="B7">
        <v>-5</v>
      </c>
      <c r="C7">
        <v>-5</v>
      </c>
      <c r="D7">
        <v>0</v>
      </c>
      <c r="E7">
        <v>0.7</v>
      </c>
      <c r="F7">
        <v>0</v>
      </c>
      <c r="G7">
        <v>0</v>
      </c>
      <c r="H7">
        <v>0</v>
      </c>
      <c r="I7">
        <v>11</v>
      </c>
      <c r="J7">
        <v>29.6</v>
      </c>
      <c r="K7">
        <v>13.3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Y7">
        <f t="shared" ref="Y7:Y13" si="0">Y6+1</f>
        <v>-3</v>
      </c>
      <c r="Z7">
        <f t="shared" ref="Z7:Z12" si="1">Z6+1</f>
        <v>-3</v>
      </c>
    </row>
    <row r="8" spans="1:26" x14ac:dyDescent="0.25">
      <c r="A8" s="1">
        <v>43776.833333333336</v>
      </c>
      <c r="B8">
        <v>-3</v>
      </c>
      <c r="C8">
        <v>-5</v>
      </c>
      <c r="D8">
        <v>2</v>
      </c>
      <c r="E8">
        <v>0.7</v>
      </c>
      <c r="F8">
        <v>0</v>
      </c>
      <c r="G8">
        <v>0</v>
      </c>
      <c r="H8">
        <v>0</v>
      </c>
      <c r="I8">
        <v>11</v>
      </c>
      <c r="J8">
        <v>29.6</v>
      </c>
      <c r="K8">
        <v>12.1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Y8">
        <f t="shared" si="0"/>
        <v>-2</v>
      </c>
      <c r="Z8">
        <f t="shared" si="1"/>
        <v>-2</v>
      </c>
    </row>
    <row r="9" spans="1:26" x14ac:dyDescent="0.25">
      <c r="A9" s="1">
        <v>43776.875</v>
      </c>
      <c r="B9">
        <v>-4</v>
      </c>
      <c r="C9">
        <v>-4</v>
      </c>
      <c r="D9">
        <v>0</v>
      </c>
      <c r="E9">
        <v>0.7</v>
      </c>
      <c r="F9">
        <v>0</v>
      </c>
      <c r="G9">
        <v>0</v>
      </c>
      <c r="H9">
        <v>0</v>
      </c>
      <c r="I9">
        <v>11</v>
      </c>
      <c r="J9">
        <v>29.4</v>
      </c>
      <c r="K9">
        <v>10.4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Y9">
        <f t="shared" si="0"/>
        <v>-1</v>
      </c>
      <c r="Z9">
        <f t="shared" si="1"/>
        <v>-1</v>
      </c>
    </row>
    <row r="10" spans="1:26" x14ac:dyDescent="0.25">
      <c r="A10" s="1">
        <v>43776.916666666664</v>
      </c>
      <c r="B10">
        <v>-4</v>
      </c>
      <c r="C10">
        <v>-2</v>
      </c>
      <c r="D10">
        <v>-3</v>
      </c>
      <c r="E10">
        <v>0.70099999999999996</v>
      </c>
      <c r="F10">
        <v>0</v>
      </c>
      <c r="G10">
        <v>0</v>
      </c>
      <c r="H10">
        <v>0</v>
      </c>
      <c r="I10">
        <v>11</v>
      </c>
      <c r="J10">
        <v>29</v>
      </c>
      <c r="K10">
        <v>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Y10">
        <f t="shared" si="0"/>
        <v>0</v>
      </c>
      <c r="Z10">
        <f t="shared" si="1"/>
        <v>0</v>
      </c>
    </row>
    <row r="11" spans="1:26" x14ac:dyDescent="0.25">
      <c r="A11" s="1">
        <v>43776.958333333336</v>
      </c>
      <c r="B11">
        <v>-1</v>
      </c>
      <c r="C11">
        <v>-2</v>
      </c>
      <c r="D11">
        <v>1</v>
      </c>
      <c r="E11">
        <v>0.70099999999999996</v>
      </c>
      <c r="F11">
        <v>0</v>
      </c>
      <c r="G11">
        <v>0</v>
      </c>
      <c r="H11">
        <v>0</v>
      </c>
      <c r="I11">
        <v>11</v>
      </c>
      <c r="J11">
        <v>28.6</v>
      </c>
      <c r="K11">
        <v>8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Y11">
        <f t="shared" si="0"/>
        <v>1</v>
      </c>
      <c r="Z11">
        <f t="shared" si="1"/>
        <v>1</v>
      </c>
    </row>
    <row r="12" spans="1:26" x14ac:dyDescent="0.25">
      <c r="A12" s="1">
        <v>43777</v>
      </c>
      <c r="B12">
        <v>1</v>
      </c>
      <c r="C12">
        <v>-3</v>
      </c>
      <c r="D12">
        <v>3</v>
      </c>
      <c r="E12">
        <v>0.70099999999999996</v>
      </c>
      <c r="F12">
        <v>0</v>
      </c>
      <c r="G12">
        <v>0</v>
      </c>
      <c r="H12">
        <v>0</v>
      </c>
      <c r="I12">
        <v>11</v>
      </c>
      <c r="J12">
        <v>28.1</v>
      </c>
      <c r="K12">
        <v>6.9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Y12">
        <f t="shared" si="0"/>
        <v>2</v>
      </c>
      <c r="Z12">
        <f t="shared" si="1"/>
        <v>2</v>
      </c>
    </row>
    <row r="13" spans="1:26" x14ac:dyDescent="0.25">
      <c r="A13" s="1">
        <v>43777.041666666664</v>
      </c>
      <c r="B13">
        <v>1</v>
      </c>
      <c r="C13">
        <v>-2</v>
      </c>
      <c r="D13">
        <v>3</v>
      </c>
      <c r="E13">
        <v>0.70099999999999996</v>
      </c>
      <c r="F13">
        <v>0</v>
      </c>
      <c r="G13">
        <v>0</v>
      </c>
      <c r="H13">
        <v>0</v>
      </c>
      <c r="I13">
        <v>11</v>
      </c>
      <c r="J13">
        <v>27.7</v>
      </c>
      <c r="K13">
        <v>5.9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Y13">
        <f t="shared" si="0"/>
        <v>3</v>
      </c>
    </row>
    <row r="14" spans="1:26" x14ac:dyDescent="0.25">
      <c r="A14" s="1">
        <v>43777.083333333336</v>
      </c>
      <c r="B14">
        <v>1</v>
      </c>
      <c r="C14">
        <v>-1</v>
      </c>
      <c r="D14">
        <v>1</v>
      </c>
      <c r="E14">
        <v>0.7</v>
      </c>
      <c r="F14">
        <v>0</v>
      </c>
      <c r="G14">
        <v>0</v>
      </c>
      <c r="H14">
        <v>0</v>
      </c>
      <c r="I14">
        <v>11</v>
      </c>
      <c r="J14">
        <v>27.3</v>
      </c>
      <c r="K14">
        <v>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</row>
    <row r="15" spans="1:26" x14ac:dyDescent="0.25">
      <c r="A15" s="1">
        <v>43777.125</v>
      </c>
      <c r="B15">
        <v>0</v>
      </c>
      <c r="C15">
        <v>1</v>
      </c>
      <c r="D15">
        <v>-1</v>
      </c>
      <c r="E15">
        <v>0.70099999999999996</v>
      </c>
      <c r="F15">
        <v>0</v>
      </c>
      <c r="G15">
        <v>0</v>
      </c>
      <c r="H15">
        <v>0</v>
      </c>
      <c r="I15">
        <v>12</v>
      </c>
      <c r="J15">
        <v>26.9</v>
      </c>
      <c r="K15">
        <v>4.3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6" x14ac:dyDescent="0.25">
      <c r="A16" s="1">
        <v>43777.166666666664</v>
      </c>
      <c r="B16">
        <v>-1</v>
      </c>
      <c r="C16">
        <v>1</v>
      </c>
      <c r="D16">
        <v>-2</v>
      </c>
      <c r="E16">
        <v>0.7</v>
      </c>
      <c r="F16">
        <v>0</v>
      </c>
      <c r="G16">
        <v>0</v>
      </c>
      <c r="H16">
        <v>0</v>
      </c>
      <c r="I16">
        <v>12</v>
      </c>
      <c r="J16">
        <v>26.6</v>
      </c>
      <c r="K16">
        <v>3.9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</row>
    <row r="17" spans="1:23" x14ac:dyDescent="0.25">
      <c r="A17" s="1">
        <v>43777.208333333336</v>
      </c>
      <c r="B17">
        <v>0</v>
      </c>
      <c r="C17">
        <v>1</v>
      </c>
      <c r="D17">
        <v>-1</v>
      </c>
      <c r="E17">
        <v>0.70099999999999996</v>
      </c>
      <c r="F17">
        <v>0</v>
      </c>
      <c r="G17">
        <v>0</v>
      </c>
      <c r="H17">
        <v>0</v>
      </c>
      <c r="I17">
        <v>12</v>
      </c>
      <c r="J17">
        <v>26.2</v>
      </c>
      <c r="K17">
        <v>3.3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</row>
    <row r="18" spans="1:23" x14ac:dyDescent="0.25">
      <c r="A18" s="1">
        <v>43777.25</v>
      </c>
      <c r="B18">
        <v>0</v>
      </c>
      <c r="C18">
        <v>0</v>
      </c>
      <c r="D18">
        <v>0</v>
      </c>
      <c r="E18">
        <v>0.7</v>
      </c>
      <c r="F18">
        <v>0</v>
      </c>
      <c r="G18">
        <v>0</v>
      </c>
      <c r="H18">
        <v>0</v>
      </c>
      <c r="I18">
        <v>12</v>
      </c>
      <c r="J18">
        <v>25.9</v>
      </c>
      <c r="K18">
        <v>2.8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1:23" x14ac:dyDescent="0.25">
      <c r="A19" s="1">
        <v>43777.291666666664</v>
      </c>
      <c r="B19">
        <v>-1</v>
      </c>
      <c r="C19">
        <v>0</v>
      </c>
      <c r="D19">
        <v>-1</v>
      </c>
      <c r="E19">
        <v>0.7</v>
      </c>
      <c r="F19">
        <v>0</v>
      </c>
      <c r="G19">
        <v>0</v>
      </c>
      <c r="H19">
        <v>0</v>
      </c>
      <c r="I19">
        <v>12</v>
      </c>
      <c r="J19">
        <v>25.6</v>
      </c>
      <c r="K19">
        <v>2.6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</row>
    <row r="20" spans="1:23" x14ac:dyDescent="0.25">
      <c r="A20" s="1">
        <v>43777.333333333336</v>
      </c>
      <c r="B20">
        <v>-1</v>
      </c>
      <c r="C20">
        <v>-2</v>
      </c>
      <c r="D20">
        <v>0</v>
      </c>
      <c r="E20">
        <v>0.70099999999999996</v>
      </c>
      <c r="F20">
        <v>0</v>
      </c>
      <c r="G20">
        <v>0</v>
      </c>
      <c r="H20">
        <v>0</v>
      </c>
      <c r="I20">
        <v>13</v>
      </c>
      <c r="J20">
        <v>25.7</v>
      </c>
      <c r="K20">
        <v>6.3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1:23" x14ac:dyDescent="0.25">
      <c r="A21" s="1">
        <v>43777.375</v>
      </c>
      <c r="B21">
        <v>0</v>
      </c>
      <c r="C21">
        <v>-2</v>
      </c>
      <c r="D21">
        <v>2</v>
      </c>
      <c r="E21">
        <v>0.7</v>
      </c>
      <c r="F21">
        <v>0</v>
      </c>
      <c r="G21">
        <v>0</v>
      </c>
      <c r="H21">
        <v>0</v>
      </c>
      <c r="I21">
        <v>13</v>
      </c>
      <c r="J21">
        <v>26.7</v>
      </c>
      <c r="K21">
        <v>10.1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</row>
    <row r="22" spans="1:23" x14ac:dyDescent="0.25">
      <c r="A22" s="1">
        <v>43777.416666666664</v>
      </c>
      <c r="B22">
        <v>0</v>
      </c>
      <c r="C22">
        <v>0</v>
      </c>
      <c r="D22">
        <v>1</v>
      </c>
      <c r="E22">
        <v>0.70099999999999996</v>
      </c>
      <c r="F22">
        <v>0</v>
      </c>
      <c r="G22">
        <v>0</v>
      </c>
      <c r="H22">
        <v>0</v>
      </c>
      <c r="I22">
        <v>13</v>
      </c>
      <c r="J22">
        <v>28</v>
      </c>
      <c r="K22">
        <v>13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</row>
    <row r="23" spans="1:23" x14ac:dyDescent="0.25">
      <c r="A23" s="1">
        <v>43777.458333333336</v>
      </c>
      <c r="B23">
        <v>-2</v>
      </c>
      <c r="C23">
        <v>-1</v>
      </c>
      <c r="D23">
        <v>-1</v>
      </c>
      <c r="E23">
        <v>0.70099999999999996</v>
      </c>
      <c r="F23">
        <v>0</v>
      </c>
      <c r="G23">
        <v>0</v>
      </c>
      <c r="H23">
        <v>0</v>
      </c>
      <c r="I23">
        <v>12</v>
      </c>
      <c r="J23">
        <v>29.3</v>
      </c>
      <c r="K23">
        <v>15.6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</row>
    <row r="24" spans="1:23" x14ac:dyDescent="0.25">
      <c r="A24" s="1">
        <v>43777.5</v>
      </c>
      <c r="B24">
        <v>-1</v>
      </c>
      <c r="C24">
        <v>1</v>
      </c>
      <c r="D24">
        <v>-3</v>
      </c>
      <c r="E24">
        <v>0.7</v>
      </c>
      <c r="F24">
        <v>0</v>
      </c>
      <c r="G24">
        <v>0</v>
      </c>
      <c r="H24">
        <v>0</v>
      </c>
      <c r="I24">
        <v>11</v>
      </c>
      <c r="J24">
        <v>30.6</v>
      </c>
      <c r="K24">
        <v>18.3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23" x14ac:dyDescent="0.25">
      <c r="A25" s="1">
        <v>43777.541666666664</v>
      </c>
      <c r="B25">
        <v>1</v>
      </c>
      <c r="C25">
        <v>-1</v>
      </c>
      <c r="D25">
        <v>1</v>
      </c>
      <c r="E25">
        <v>0.7</v>
      </c>
      <c r="F25">
        <v>0</v>
      </c>
      <c r="G25">
        <v>0</v>
      </c>
      <c r="H25">
        <v>0</v>
      </c>
      <c r="I25">
        <v>10</v>
      </c>
      <c r="J25">
        <v>31.7</v>
      </c>
      <c r="K25">
        <v>21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3" x14ac:dyDescent="0.25">
      <c r="A26" s="1">
        <v>43777.583333333336</v>
      </c>
      <c r="B26">
        <v>0</v>
      </c>
      <c r="C26">
        <v>-4</v>
      </c>
      <c r="D26">
        <v>4</v>
      </c>
      <c r="E26">
        <v>0.7</v>
      </c>
      <c r="F26">
        <v>0</v>
      </c>
      <c r="G26">
        <v>0</v>
      </c>
      <c r="H26">
        <v>0</v>
      </c>
      <c r="I26">
        <v>9</v>
      </c>
      <c r="J26">
        <v>32.700000000000003</v>
      </c>
      <c r="K26">
        <v>22.7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</row>
    <row r="27" spans="1:23" x14ac:dyDescent="0.25">
      <c r="A27" s="1">
        <v>43777.625</v>
      </c>
      <c r="B27">
        <v>-3</v>
      </c>
      <c r="C27">
        <v>-5</v>
      </c>
      <c r="D27">
        <v>2</v>
      </c>
      <c r="E27">
        <v>0.70099999999999996</v>
      </c>
      <c r="F27">
        <v>0</v>
      </c>
      <c r="G27">
        <v>0</v>
      </c>
      <c r="H27">
        <v>0</v>
      </c>
      <c r="I27">
        <v>9</v>
      </c>
      <c r="J27">
        <v>33.200000000000003</v>
      </c>
      <c r="K27">
        <v>23.3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</row>
    <row r="28" spans="1:23" x14ac:dyDescent="0.25">
      <c r="A28" s="1">
        <v>43777.666666666664</v>
      </c>
      <c r="B28">
        <v>-4</v>
      </c>
      <c r="C28">
        <v>-4</v>
      </c>
      <c r="D28">
        <v>0</v>
      </c>
      <c r="E28">
        <v>0.7</v>
      </c>
      <c r="F28">
        <v>0</v>
      </c>
      <c r="G28">
        <v>0</v>
      </c>
      <c r="H28">
        <v>0</v>
      </c>
      <c r="I28">
        <v>9</v>
      </c>
      <c r="J28">
        <v>33.6</v>
      </c>
      <c r="K28">
        <v>24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1:23" x14ac:dyDescent="0.25">
      <c r="A29" s="1">
        <v>43777.708333333336</v>
      </c>
      <c r="B29">
        <v>-3</v>
      </c>
      <c r="C29">
        <v>0</v>
      </c>
      <c r="D29">
        <v>-3</v>
      </c>
      <c r="E29">
        <v>0.7</v>
      </c>
      <c r="F29">
        <v>0</v>
      </c>
      <c r="G29">
        <v>0</v>
      </c>
      <c r="H29">
        <v>0</v>
      </c>
      <c r="I29">
        <v>9</v>
      </c>
      <c r="J29">
        <v>33.6</v>
      </c>
      <c r="K29">
        <v>21.7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</row>
    <row r="30" spans="1:23" x14ac:dyDescent="0.25">
      <c r="A30" s="1">
        <v>43777.75</v>
      </c>
      <c r="B30">
        <v>1</v>
      </c>
      <c r="C30">
        <v>0</v>
      </c>
      <c r="D30">
        <v>1</v>
      </c>
      <c r="E30">
        <v>0.70099999999999996</v>
      </c>
      <c r="F30">
        <v>0</v>
      </c>
      <c r="G30">
        <v>0</v>
      </c>
      <c r="H30">
        <v>0</v>
      </c>
      <c r="I30">
        <v>9</v>
      </c>
      <c r="J30">
        <v>32.6</v>
      </c>
      <c r="K30">
        <v>16.3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23" x14ac:dyDescent="0.25">
      <c r="A31" s="1">
        <v>43777.791666666664</v>
      </c>
      <c r="B31">
        <v>1</v>
      </c>
      <c r="C31">
        <v>-1</v>
      </c>
      <c r="D31">
        <v>2</v>
      </c>
      <c r="E31">
        <v>0.70099999999999996</v>
      </c>
      <c r="F31">
        <v>0</v>
      </c>
      <c r="G31">
        <v>0</v>
      </c>
      <c r="H31">
        <v>0</v>
      </c>
      <c r="I31">
        <v>9</v>
      </c>
      <c r="J31">
        <v>31.6</v>
      </c>
      <c r="K31">
        <v>13.4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</row>
    <row r="32" spans="1:23" x14ac:dyDescent="0.25">
      <c r="A32" s="1">
        <v>43777.833333333336</v>
      </c>
      <c r="B32">
        <v>0</v>
      </c>
      <c r="C32">
        <v>-4</v>
      </c>
      <c r="D32">
        <v>3</v>
      </c>
      <c r="E32">
        <v>0.70099999999999996</v>
      </c>
      <c r="F32">
        <v>0</v>
      </c>
      <c r="G32">
        <v>0</v>
      </c>
      <c r="H32">
        <v>0</v>
      </c>
      <c r="I32">
        <v>9</v>
      </c>
      <c r="J32">
        <v>30.8</v>
      </c>
      <c r="K32">
        <v>12.4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</row>
    <row r="33" spans="1:23" x14ac:dyDescent="0.25">
      <c r="A33" s="1">
        <v>43777.875</v>
      </c>
      <c r="B33">
        <v>0</v>
      </c>
      <c r="C33">
        <v>-3</v>
      </c>
      <c r="D33">
        <v>3</v>
      </c>
      <c r="E33">
        <v>0.70099999999999996</v>
      </c>
      <c r="F33">
        <v>0</v>
      </c>
      <c r="G33">
        <v>0</v>
      </c>
      <c r="H33">
        <v>0</v>
      </c>
      <c r="I33">
        <v>10</v>
      </c>
      <c r="J33">
        <v>30.2</v>
      </c>
      <c r="K33">
        <v>11.2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3" x14ac:dyDescent="0.25">
      <c r="A34" s="1">
        <v>43777.916666666664</v>
      </c>
      <c r="B34">
        <v>-1</v>
      </c>
      <c r="C34">
        <v>-1</v>
      </c>
      <c r="D34">
        <v>-1</v>
      </c>
      <c r="E34">
        <v>0.70099999999999996</v>
      </c>
      <c r="F34">
        <v>0</v>
      </c>
      <c r="G34">
        <v>0</v>
      </c>
      <c r="H34">
        <v>0</v>
      </c>
      <c r="I34">
        <v>10</v>
      </c>
      <c r="J34">
        <v>29.6</v>
      </c>
      <c r="K34">
        <v>9.6999999999999993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</row>
    <row r="35" spans="1:23" x14ac:dyDescent="0.25">
      <c r="A35" s="1">
        <v>43777.958333333336</v>
      </c>
      <c r="B35">
        <v>-2</v>
      </c>
      <c r="C35">
        <v>1</v>
      </c>
      <c r="D35">
        <v>-2</v>
      </c>
      <c r="E35">
        <v>0.70099999999999996</v>
      </c>
      <c r="F35">
        <v>0</v>
      </c>
      <c r="G35">
        <v>0</v>
      </c>
      <c r="H35">
        <v>0</v>
      </c>
      <c r="I35">
        <v>10</v>
      </c>
      <c r="J35">
        <v>29.1</v>
      </c>
      <c r="K35">
        <v>8.4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</row>
    <row r="36" spans="1:23" x14ac:dyDescent="0.25">
      <c r="A36" s="1">
        <v>43778</v>
      </c>
      <c r="B36">
        <v>-1</v>
      </c>
      <c r="C36">
        <v>0</v>
      </c>
      <c r="D36">
        <v>-1</v>
      </c>
      <c r="E36">
        <v>0.70099999999999996</v>
      </c>
      <c r="F36">
        <v>0</v>
      </c>
      <c r="G36">
        <v>0</v>
      </c>
      <c r="H36">
        <v>0</v>
      </c>
      <c r="I36">
        <v>10</v>
      </c>
      <c r="J36">
        <v>28.7</v>
      </c>
      <c r="K36">
        <v>7.3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</row>
    <row r="37" spans="1:23" x14ac:dyDescent="0.25">
      <c r="A37" s="1">
        <v>43778.041666666664</v>
      </c>
      <c r="B37">
        <v>0</v>
      </c>
      <c r="C37">
        <v>-2</v>
      </c>
      <c r="D37">
        <v>1</v>
      </c>
      <c r="E37">
        <v>0.70099999999999996</v>
      </c>
      <c r="F37">
        <v>0</v>
      </c>
      <c r="G37">
        <v>0</v>
      </c>
      <c r="H37">
        <v>0</v>
      </c>
      <c r="I37">
        <v>10</v>
      </c>
      <c r="J37">
        <v>28.3</v>
      </c>
      <c r="K37">
        <v>6.3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</row>
    <row r="38" spans="1:23" x14ac:dyDescent="0.25">
      <c r="A38" s="1">
        <v>43778.083333333336</v>
      </c>
      <c r="B38">
        <v>1</v>
      </c>
      <c r="C38">
        <v>-2</v>
      </c>
      <c r="D38">
        <v>2</v>
      </c>
      <c r="E38">
        <v>0.7</v>
      </c>
      <c r="F38">
        <v>0</v>
      </c>
      <c r="G38">
        <v>0</v>
      </c>
      <c r="H38">
        <v>0</v>
      </c>
      <c r="I38">
        <v>11</v>
      </c>
      <c r="J38">
        <v>27.7</v>
      </c>
      <c r="K38">
        <v>5.6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</row>
    <row r="39" spans="1:23" x14ac:dyDescent="0.25">
      <c r="A39" s="1">
        <v>43778.125</v>
      </c>
      <c r="B39">
        <v>2</v>
      </c>
      <c r="C39">
        <v>-2</v>
      </c>
      <c r="D39">
        <v>4</v>
      </c>
      <c r="E39">
        <v>0.7</v>
      </c>
      <c r="F39">
        <v>0</v>
      </c>
      <c r="G39">
        <v>0</v>
      </c>
      <c r="H39">
        <v>0</v>
      </c>
      <c r="I39">
        <v>11</v>
      </c>
      <c r="J39">
        <v>27.4</v>
      </c>
      <c r="K39">
        <v>4.7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1:23" x14ac:dyDescent="0.25">
      <c r="A40" s="1">
        <v>43778.166666666664</v>
      </c>
      <c r="B40">
        <v>1</v>
      </c>
      <c r="C40">
        <v>-1</v>
      </c>
      <c r="D40">
        <v>2</v>
      </c>
      <c r="E40">
        <v>0.70099999999999996</v>
      </c>
      <c r="F40">
        <v>0</v>
      </c>
      <c r="G40">
        <v>0</v>
      </c>
      <c r="H40">
        <v>0</v>
      </c>
      <c r="I40">
        <v>11</v>
      </c>
      <c r="J40">
        <v>27</v>
      </c>
      <c r="K40">
        <v>3.9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</row>
    <row r="41" spans="1:23" x14ac:dyDescent="0.25">
      <c r="A41" s="1">
        <v>43778.208333333336</v>
      </c>
      <c r="B41">
        <v>1</v>
      </c>
      <c r="C41">
        <v>2</v>
      </c>
      <c r="D41">
        <v>-1</v>
      </c>
      <c r="E41">
        <v>0.70099999999999996</v>
      </c>
      <c r="F41">
        <v>0</v>
      </c>
      <c r="G41">
        <v>0</v>
      </c>
      <c r="H41">
        <v>0</v>
      </c>
      <c r="I41">
        <v>11</v>
      </c>
      <c r="J41">
        <v>26.5</v>
      </c>
      <c r="K41">
        <v>3.3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</row>
    <row r="42" spans="1:23" x14ac:dyDescent="0.25">
      <c r="A42" s="1">
        <v>43778.25</v>
      </c>
      <c r="B42">
        <v>1</v>
      </c>
      <c r="C42">
        <v>2</v>
      </c>
      <c r="D42">
        <v>-1</v>
      </c>
      <c r="E42">
        <v>0.70099999999999996</v>
      </c>
      <c r="F42">
        <v>0</v>
      </c>
      <c r="G42">
        <v>0</v>
      </c>
      <c r="H42">
        <v>0</v>
      </c>
      <c r="I42">
        <v>11</v>
      </c>
      <c r="J42">
        <v>26.2</v>
      </c>
      <c r="K42">
        <v>3.2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</row>
    <row r="43" spans="1:23" x14ac:dyDescent="0.25">
      <c r="A43" s="1">
        <v>43778.291666666664</v>
      </c>
      <c r="B43">
        <v>0</v>
      </c>
      <c r="C43">
        <v>1</v>
      </c>
      <c r="D43">
        <v>-1</v>
      </c>
      <c r="E43">
        <v>0.70099999999999996</v>
      </c>
      <c r="F43">
        <v>0</v>
      </c>
      <c r="G43">
        <v>0</v>
      </c>
      <c r="H43">
        <v>0</v>
      </c>
      <c r="I43">
        <v>12</v>
      </c>
      <c r="J43">
        <v>26</v>
      </c>
      <c r="K43">
        <v>2.8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1:23" x14ac:dyDescent="0.25">
      <c r="A44" s="1">
        <v>43778.333333333336</v>
      </c>
      <c r="B44">
        <v>0</v>
      </c>
      <c r="C44">
        <v>-1</v>
      </c>
      <c r="D44">
        <v>1</v>
      </c>
      <c r="E44">
        <v>0.70099999999999996</v>
      </c>
      <c r="F44">
        <v>0</v>
      </c>
      <c r="G44">
        <v>0</v>
      </c>
      <c r="H44">
        <v>0</v>
      </c>
      <c r="I44">
        <v>12</v>
      </c>
      <c r="J44">
        <v>26.3</v>
      </c>
      <c r="K44">
        <v>6.4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</row>
    <row r="45" spans="1:23" x14ac:dyDescent="0.25">
      <c r="A45" s="1">
        <v>43778.375</v>
      </c>
      <c r="B45">
        <v>0</v>
      </c>
      <c r="C45">
        <v>1</v>
      </c>
      <c r="D45">
        <v>-2</v>
      </c>
      <c r="E45">
        <v>0.7</v>
      </c>
      <c r="F45">
        <v>0</v>
      </c>
      <c r="G45">
        <v>0</v>
      </c>
      <c r="H45">
        <v>0</v>
      </c>
      <c r="I45">
        <v>12</v>
      </c>
      <c r="J45">
        <v>27.3</v>
      </c>
      <c r="K45">
        <v>9.6999999999999993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</row>
    <row r="46" spans="1:23" x14ac:dyDescent="0.25">
      <c r="A46" s="1">
        <v>43778.416666666664</v>
      </c>
      <c r="B46">
        <v>-2</v>
      </c>
      <c r="C46">
        <v>0</v>
      </c>
      <c r="D46">
        <v>-3</v>
      </c>
      <c r="E46">
        <v>0.70099999999999996</v>
      </c>
      <c r="F46">
        <v>0</v>
      </c>
      <c r="G46">
        <v>0</v>
      </c>
      <c r="H46">
        <v>0</v>
      </c>
      <c r="I46">
        <v>12</v>
      </c>
      <c r="J46">
        <v>28.6</v>
      </c>
      <c r="K46">
        <v>13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</row>
    <row r="47" spans="1:23" x14ac:dyDescent="0.25">
      <c r="A47" s="1">
        <v>43778.458333333336</v>
      </c>
      <c r="B47">
        <v>-2</v>
      </c>
      <c r="C47">
        <v>-3</v>
      </c>
      <c r="D47">
        <v>1</v>
      </c>
      <c r="E47">
        <v>0.7</v>
      </c>
      <c r="F47">
        <v>0</v>
      </c>
      <c r="G47">
        <v>0</v>
      </c>
      <c r="H47">
        <v>0</v>
      </c>
      <c r="I47">
        <v>11</v>
      </c>
      <c r="J47">
        <v>30</v>
      </c>
      <c r="K47">
        <v>16.2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1:23" x14ac:dyDescent="0.25">
      <c r="A48" s="1">
        <v>43778.5</v>
      </c>
      <c r="B48">
        <v>-2</v>
      </c>
      <c r="C48">
        <v>-3</v>
      </c>
      <c r="D48">
        <v>1</v>
      </c>
      <c r="E48">
        <v>0.70099999999999996</v>
      </c>
      <c r="F48">
        <v>0</v>
      </c>
      <c r="G48">
        <v>0</v>
      </c>
      <c r="H48">
        <v>0</v>
      </c>
      <c r="I48">
        <v>10</v>
      </c>
      <c r="J48">
        <v>31.2</v>
      </c>
      <c r="K48">
        <v>19.600000000000001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3" x14ac:dyDescent="0.25">
      <c r="A49" s="1">
        <v>43778.541666666664</v>
      </c>
      <c r="B49">
        <v>-1</v>
      </c>
      <c r="C49">
        <v>-3</v>
      </c>
      <c r="D49">
        <v>1</v>
      </c>
      <c r="E49">
        <v>0.7</v>
      </c>
      <c r="F49">
        <v>0</v>
      </c>
      <c r="G49">
        <v>0</v>
      </c>
      <c r="H49">
        <v>0</v>
      </c>
      <c r="I49">
        <v>9</v>
      </c>
      <c r="J49">
        <v>32.4</v>
      </c>
      <c r="K49">
        <v>21.8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</row>
    <row r="50" spans="1:23" x14ac:dyDescent="0.25">
      <c r="A50" s="1">
        <v>43778.583333333336</v>
      </c>
      <c r="B50">
        <v>-1</v>
      </c>
      <c r="C50">
        <v>-2</v>
      </c>
      <c r="D50">
        <v>1</v>
      </c>
      <c r="E50">
        <v>0.70099999999999996</v>
      </c>
      <c r="F50">
        <v>0</v>
      </c>
      <c r="G50">
        <v>0</v>
      </c>
      <c r="H50">
        <v>0</v>
      </c>
      <c r="I50">
        <v>9</v>
      </c>
      <c r="J50">
        <v>33.200000000000003</v>
      </c>
      <c r="K50">
        <v>23.1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3" x14ac:dyDescent="0.25">
      <c r="A51" s="1">
        <v>43778.625</v>
      </c>
      <c r="B51">
        <v>-1</v>
      </c>
      <c r="C51">
        <v>-2</v>
      </c>
      <c r="D51">
        <v>1</v>
      </c>
      <c r="E51">
        <v>0.7</v>
      </c>
      <c r="F51">
        <v>0</v>
      </c>
      <c r="G51">
        <v>0</v>
      </c>
      <c r="H51">
        <v>0</v>
      </c>
      <c r="I51">
        <v>9</v>
      </c>
      <c r="J51">
        <v>33.700000000000003</v>
      </c>
      <c r="K51">
        <v>23.5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</row>
    <row r="52" spans="1:23" x14ac:dyDescent="0.25">
      <c r="A52" s="1">
        <v>43778.666666666664</v>
      </c>
      <c r="B52">
        <v>-3</v>
      </c>
      <c r="C52">
        <v>-2</v>
      </c>
      <c r="D52">
        <v>-1</v>
      </c>
      <c r="E52">
        <v>0.7</v>
      </c>
      <c r="F52">
        <v>0</v>
      </c>
      <c r="G52">
        <v>0</v>
      </c>
      <c r="H52">
        <v>0</v>
      </c>
      <c r="I52">
        <v>8</v>
      </c>
      <c r="J52">
        <v>34</v>
      </c>
      <c r="K52">
        <v>23.8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</row>
    <row r="53" spans="1:23" x14ac:dyDescent="0.25">
      <c r="A53" s="1">
        <v>43778.708333333336</v>
      </c>
      <c r="B53">
        <v>-2</v>
      </c>
      <c r="C53">
        <v>-2</v>
      </c>
      <c r="D53">
        <v>0</v>
      </c>
      <c r="E53">
        <v>0.7</v>
      </c>
      <c r="F53">
        <v>0</v>
      </c>
      <c r="G53">
        <v>0</v>
      </c>
      <c r="H53">
        <v>0</v>
      </c>
      <c r="I53">
        <v>8</v>
      </c>
      <c r="J53">
        <v>33.9</v>
      </c>
      <c r="K53">
        <v>20.8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</row>
    <row r="54" spans="1:23" x14ac:dyDescent="0.25">
      <c r="A54" s="1">
        <v>43778.75</v>
      </c>
      <c r="B54">
        <v>1</v>
      </c>
      <c r="C54">
        <v>-2</v>
      </c>
      <c r="D54">
        <v>2</v>
      </c>
      <c r="E54">
        <v>0.70099999999999996</v>
      </c>
      <c r="F54">
        <v>0</v>
      </c>
      <c r="G54">
        <v>0</v>
      </c>
      <c r="H54">
        <v>0</v>
      </c>
      <c r="I54">
        <v>9</v>
      </c>
      <c r="J54">
        <v>32.9</v>
      </c>
      <c r="K54">
        <v>17.100000000000001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</row>
    <row r="55" spans="1:23" x14ac:dyDescent="0.25">
      <c r="A55" s="1">
        <v>43778.791666666664</v>
      </c>
      <c r="B55">
        <v>0</v>
      </c>
      <c r="C55">
        <v>0</v>
      </c>
      <c r="D55">
        <v>0</v>
      </c>
      <c r="E55">
        <v>0.7</v>
      </c>
      <c r="F55">
        <v>0</v>
      </c>
      <c r="G55">
        <v>0</v>
      </c>
      <c r="H55">
        <v>0</v>
      </c>
      <c r="I55">
        <v>9</v>
      </c>
      <c r="J55">
        <v>32.299999999999997</v>
      </c>
      <c r="K55">
        <v>16.100000000000001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</row>
    <row r="56" spans="1:23" x14ac:dyDescent="0.25">
      <c r="A56" s="1">
        <v>43778.833333333336</v>
      </c>
      <c r="B56">
        <v>0</v>
      </c>
      <c r="C56">
        <v>-1</v>
      </c>
      <c r="D56">
        <v>1</v>
      </c>
      <c r="E56">
        <v>0.70099999999999996</v>
      </c>
      <c r="F56">
        <v>0</v>
      </c>
      <c r="G56">
        <v>0</v>
      </c>
      <c r="H56">
        <v>0</v>
      </c>
      <c r="I56">
        <v>9</v>
      </c>
      <c r="J56">
        <v>31.5</v>
      </c>
      <c r="K56">
        <v>13.7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</row>
    <row r="57" spans="1:23" x14ac:dyDescent="0.25">
      <c r="A57" s="1">
        <v>43778.875</v>
      </c>
      <c r="B57">
        <v>1</v>
      </c>
      <c r="C57">
        <v>1</v>
      </c>
      <c r="D57">
        <v>0</v>
      </c>
      <c r="E57">
        <v>0.70099999999999996</v>
      </c>
      <c r="F57">
        <v>0</v>
      </c>
      <c r="G57">
        <v>0</v>
      </c>
      <c r="H57">
        <v>0</v>
      </c>
      <c r="I57">
        <v>10</v>
      </c>
      <c r="J57">
        <v>30.8</v>
      </c>
      <c r="K57">
        <v>11.1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</row>
    <row r="58" spans="1:23" x14ac:dyDescent="0.25">
      <c r="A58" s="1">
        <v>43778.916666666664</v>
      </c>
      <c r="B58">
        <v>0</v>
      </c>
      <c r="C58">
        <v>0</v>
      </c>
      <c r="D58">
        <v>0</v>
      </c>
      <c r="E58">
        <v>0.7</v>
      </c>
      <c r="F58">
        <v>0</v>
      </c>
      <c r="G58">
        <v>0</v>
      </c>
      <c r="H58">
        <v>0</v>
      </c>
      <c r="I58">
        <v>10</v>
      </c>
      <c r="J58">
        <v>30.1</v>
      </c>
      <c r="K58">
        <v>9.3000000000000007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</row>
    <row r="59" spans="1:23" x14ac:dyDescent="0.25">
      <c r="A59" s="1">
        <v>43778.958333333336</v>
      </c>
      <c r="B59">
        <v>0</v>
      </c>
      <c r="C59">
        <v>1</v>
      </c>
      <c r="D59">
        <v>-1</v>
      </c>
      <c r="E59">
        <v>0.7</v>
      </c>
      <c r="F59">
        <v>0</v>
      </c>
      <c r="G59">
        <v>0</v>
      </c>
      <c r="H59">
        <v>0</v>
      </c>
      <c r="I59">
        <v>10</v>
      </c>
      <c r="J59">
        <v>29.5</v>
      </c>
      <c r="K59">
        <v>8.1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</row>
    <row r="60" spans="1:23" x14ac:dyDescent="0.25">
      <c r="A60" s="1">
        <v>43779</v>
      </c>
      <c r="B60">
        <v>-1</v>
      </c>
      <c r="C60">
        <v>1</v>
      </c>
      <c r="D60">
        <v>-2</v>
      </c>
      <c r="E60">
        <v>0.70099999999999996</v>
      </c>
      <c r="F60">
        <v>0</v>
      </c>
      <c r="G60">
        <v>0</v>
      </c>
      <c r="H60">
        <v>0</v>
      </c>
      <c r="I60">
        <v>10</v>
      </c>
      <c r="J60">
        <v>28.9</v>
      </c>
      <c r="K60">
        <v>7.2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</row>
    <row r="61" spans="1:23" x14ac:dyDescent="0.25">
      <c r="A61" s="1">
        <v>43779.041666666664</v>
      </c>
      <c r="B61">
        <v>-2</v>
      </c>
      <c r="C61">
        <v>-3</v>
      </c>
      <c r="D61">
        <v>1</v>
      </c>
      <c r="E61">
        <v>0.70099999999999996</v>
      </c>
      <c r="F61">
        <v>0</v>
      </c>
      <c r="G61">
        <v>0</v>
      </c>
      <c r="H61">
        <v>0</v>
      </c>
      <c r="I61">
        <v>10</v>
      </c>
      <c r="J61">
        <v>28.4</v>
      </c>
      <c r="K61">
        <v>6.4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</row>
    <row r="62" spans="1:23" x14ac:dyDescent="0.25">
      <c r="A62" s="1">
        <v>43779.083333333336</v>
      </c>
      <c r="B62">
        <v>0</v>
      </c>
      <c r="C62">
        <v>-1</v>
      </c>
      <c r="D62">
        <v>1</v>
      </c>
      <c r="E62">
        <v>0.70099999999999996</v>
      </c>
      <c r="F62">
        <v>0</v>
      </c>
      <c r="G62">
        <v>0</v>
      </c>
      <c r="H62">
        <v>0</v>
      </c>
      <c r="I62">
        <v>11</v>
      </c>
      <c r="J62">
        <v>28.1</v>
      </c>
      <c r="K62">
        <v>5.9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</row>
    <row r="63" spans="1:23" x14ac:dyDescent="0.25">
      <c r="A63" s="1">
        <v>43779.125</v>
      </c>
      <c r="B63">
        <v>-1</v>
      </c>
      <c r="C63">
        <v>0</v>
      </c>
      <c r="D63">
        <v>-1</v>
      </c>
      <c r="E63">
        <v>0.70099999999999996</v>
      </c>
      <c r="F63">
        <v>0</v>
      </c>
      <c r="G63">
        <v>0</v>
      </c>
      <c r="H63">
        <v>0</v>
      </c>
      <c r="I63">
        <v>11</v>
      </c>
      <c r="J63">
        <v>27.9</v>
      </c>
      <c r="K63">
        <v>6.3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</row>
    <row r="64" spans="1:23" x14ac:dyDescent="0.25">
      <c r="A64" s="1">
        <v>43779.166666666664</v>
      </c>
      <c r="B64">
        <v>0</v>
      </c>
      <c r="C64">
        <v>-2</v>
      </c>
      <c r="D64">
        <v>1</v>
      </c>
      <c r="E64">
        <v>0.70099999999999996</v>
      </c>
      <c r="F64">
        <v>0</v>
      </c>
      <c r="G64">
        <v>0</v>
      </c>
      <c r="H64">
        <v>0</v>
      </c>
      <c r="I64">
        <v>11</v>
      </c>
      <c r="J64">
        <v>27.7</v>
      </c>
      <c r="K64">
        <v>6.3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</row>
    <row r="65" spans="1:23" x14ac:dyDescent="0.25">
      <c r="A65" s="1">
        <v>43779.208333333336</v>
      </c>
      <c r="B65">
        <v>0</v>
      </c>
      <c r="C65">
        <v>-1</v>
      </c>
      <c r="D65">
        <v>1</v>
      </c>
      <c r="E65">
        <v>0.70099999999999996</v>
      </c>
      <c r="F65">
        <v>0</v>
      </c>
      <c r="G65">
        <v>0</v>
      </c>
      <c r="H65">
        <v>0</v>
      </c>
      <c r="I65">
        <v>11</v>
      </c>
      <c r="J65">
        <v>27.6</v>
      </c>
      <c r="K65">
        <v>6.2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1:23" x14ac:dyDescent="0.25">
      <c r="A66" s="1">
        <v>43779.25</v>
      </c>
      <c r="B66">
        <v>2</v>
      </c>
      <c r="C66">
        <v>-1</v>
      </c>
      <c r="D66">
        <v>3</v>
      </c>
      <c r="E66">
        <v>0.7</v>
      </c>
      <c r="F66">
        <v>0</v>
      </c>
      <c r="G66">
        <v>0</v>
      </c>
      <c r="H66">
        <v>0</v>
      </c>
      <c r="I66">
        <v>11</v>
      </c>
      <c r="J66">
        <v>27.5</v>
      </c>
      <c r="K66">
        <v>6.4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</row>
    <row r="67" spans="1:23" x14ac:dyDescent="0.25">
      <c r="A67" s="1">
        <v>43779.291666666664</v>
      </c>
      <c r="B67">
        <v>2</v>
      </c>
      <c r="C67">
        <v>0</v>
      </c>
      <c r="D67">
        <v>1</v>
      </c>
      <c r="E67">
        <v>0.7</v>
      </c>
      <c r="F67">
        <v>0</v>
      </c>
      <c r="G67">
        <v>0</v>
      </c>
      <c r="H67">
        <v>0</v>
      </c>
      <c r="I67">
        <v>11</v>
      </c>
      <c r="J67">
        <v>27.4</v>
      </c>
      <c r="K67">
        <v>6.5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</row>
    <row r="68" spans="1:23" x14ac:dyDescent="0.25">
      <c r="A68" s="1">
        <v>43779.333333333336</v>
      </c>
      <c r="B68">
        <v>1</v>
      </c>
      <c r="C68">
        <v>1</v>
      </c>
      <c r="D68">
        <v>1</v>
      </c>
      <c r="E68">
        <v>0.70099999999999996</v>
      </c>
      <c r="F68">
        <v>0</v>
      </c>
      <c r="G68">
        <v>0</v>
      </c>
      <c r="H68">
        <v>0</v>
      </c>
      <c r="I68">
        <v>12</v>
      </c>
      <c r="J68">
        <v>27.4</v>
      </c>
      <c r="K68">
        <v>6.8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</row>
    <row r="69" spans="1:23" x14ac:dyDescent="0.25">
      <c r="A69" s="1">
        <v>43779.375</v>
      </c>
      <c r="B69">
        <v>1</v>
      </c>
      <c r="C69">
        <v>1</v>
      </c>
      <c r="D69">
        <v>0</v>
      </c>
      <c r="E69">
        <v>0.7</v>
      </c>
      <c r="F69">
        <v>0</v>
      </c>
      <c r="G69">
        <v>0</v>
      </c>
      <c r="H69">
        <v>0</v>
      </c>
      <c r="I69">
        <v>12</v>
      </c>
      <c r="J69">
        <v>28.1</v>
      </c>
      <c r="K69">
        <v>11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</row>
    <row r="70" spans="1:23" x14ac:dyDescent="0.25">
      <c r="A70" s="1">
        <v>43779.416666666664</v>
      </c>
      <c r="B70">
        <v>0</v>
      </c>
      <c r="C70">
        <v>1</v>
      </c>
      <c r="D70">
        <v>-1</v>
      </c>
      <c r="E70">
        <v>0.70099999999999996</v>
      </c>
      <c r="F70">
        <v>0</v>
      </c>
      <c r="G70">
        <v>0</v>
      </c>
      <c r="H70">
        <v>0</v>
      </c>
      <c r="I70">
        <v>11</v>
      </c>
      <c r="J70">
        <v>29.3</v>
      </c>
      <c r="K70">
        <v>13.9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</row>
    <row r="71" spans="1:23" x14ac:dyDescent="0.25">
      <c r="A71" s="1">
        <v>43779.458333333336</v>
      </c>
      <c r="B71">
        <v>-1</v>
      </c>
      <c r="C71">
        <v>-1</v>
      </c>
      <c r="D71">
        <v>-1</v>
      </c>
      <c r="E71">
        <v>0.7</v>
      </c>
      <c r="F71">
        <v>0</v>
      </c>
      <c r="G71">
        <v>0</v>
      </c>
      <c r="H71">
        <v>0</v>
      </c>
      <c r="I71">
        <v>10</v>
      </c>
      <c r="J71">
        <v>30.6</v>
      </c>
      <c r="K71">
        <v>17.100000000000001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</row>
    <row r="72" spans="1:23" x14ac:dyDescent="0.25">
      <c r="A72" s="1">
        <v>43779.5</v>
      </c>
      <c r="B72">
        <v>-3</v>
      </c>
      <c r="C72">
        <v>-1</v>
      </c>
      <c r="D72">
        <v>-2</v>
      </c>
      <c r="E72">
        <v>0.70099999999999996</v>
      </c>
      <c r="F72">
        <v>0</v>
      </c>
      <c r="G72">
        <v>0</v>
      </c>
      <c r="H72">
        <v>0</v>
      </c>
      <c r="I72">
        <v>10</v>
      </c>
      <c r="J72">
        <v>31.8</v>
      </c>
      <c r="K72">
        <v>19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1:23" x14ac:dyDescent="0.25">
      <c r="A73" s="1">
        <v>43779.541666666664</v>
      </c>
      <c r="B73">
        <v>-4</v>
      </c>
      <c r="C73">
        <v>1</v>
      </c>
      <c r="D73">
        <v>-5</v>
      </c>
      <c r="E73">
        <v>0.7</v>
      </c>
      <c r="F73">
        <v>0</v>
      </c>
      <c r="G73">
        <v>0</v>
      </c>
      <c r="H73">
        <v>0</v>
      </c>
      <c r="I73">
        <v>9</v>
      </c>
      <c r="J73">
        <v>32.700000000000003</v>
      </c>
      <c r="K73">
        <v>21.3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3" x14ac:dyDescent="0.25">
      <c r="A74" s="1">
        <v>43779.583333333336</v>
      </c>
      <c r="B74">
        <v>-3</v>
      </c>
      <c r="C74">
        <v>2</v>
      </c>
      <c r="D74">
        <v>-5</v>
      </c>
      <c r="E74">
        <v>0.7</v>
      </c>
      <c r="F74">
        <v>0</v>
      </c>
      <c r="G74">
        <v>0</v>
      </c>
      <c r="H74">
        <v>0</v>
      </c>
      <c r="I74">
        <v>9</v>
      </c>
      <c r="J74">
        <v>33.299999999999997</v>
      </c>
      <c r="K74">
        <v>22.3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</row>
    <row r="75" spans="1:23" x14ac:dyDescent="0.25">
      <c r="A75" s="1">
        <v>43779.625</v>
      </c>
      <c r="B75">
        <v>-1</v>
      </c>
      <c r="C75">
        <v>0</v>
      </c>
      <c r="D75">
        <v>-1</v>
      </c>
      <c r="E75">
        <v>0.70099999999999996</v>
      </c>
      <c r="F75">
        <v>0</v>
      </c>
      <c r="G75">
        <v>0</v>
      </c>
      <c r="H75">
        <v>0</v>
      </c>
      <c r="I75">
        <v>9</v>
      </c>
      <c r="J75">
        <v>33.799999999999997</v>
      </c>
      <c r="K75">
        <v>22.7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</row>
    <row r="76" spans="1:23" x14ac:dyDescent="0.25">
      <c r="A76" s="1">
        <v>43779.666666666664</v>
      </c>
      <c r="B76">
        <v>1</v>
      </c>
      <c r="C76">
        <v>-1</v>
      </c>
      <c r="D76">
        <v>1</v>
      </c>
      <c r="E76">
        <v>0.70099999999999996</v>
      </c>
      <c r="F76">
        <v>0</v>
      </c>
      <c r="G76">
        <v>0</v>
      </c>
      <c r="H76">
        <v>0</v>
      </c>
      <c r="I76">
        <v>8</v>
      </c>
      <c r="J76">
        <v>33.9</v>
      </c>
      <c r="K76">
        <v>22.1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</row>
    <row r="77" spans="1:23" x14ac:dyDescent="0.25">
      <c r="A77" s="1">
        <v>43779.708333333336</v>
      </c>
      <c r="B77">
        <v>0</v>
      </c>
      <c r="C77">
        <v>1</v>
      </c>
      <c r="D77">
        <v>-1</v>
      </c>
      <c r="E77">
        <v>0.7</v>
      </c>
      <c r="F77">
        <v>0</v>
      </c>
      <c r="G77">
        <v>0</v>
      </c>
      <c r="H77">
        <v>0</v>
      </c>
      <c r="I77">
        <v>8</v>
      </c>
      <c r="J77">
        <v>33.700000000000003</v>
      </c>
      <c r="K77">
        <v>20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</row>
    <row r="78" spans="1:23" x14ac:dyDescent="0.25">
      <c r="A78" s="1">
        <v>43779.75</v>
      </c>
      <c r="B78">
        <v>1</v>
      </c>
      <c r="C78">
        <v>-1</v>
      </c>
      <c r="D78">
        <v>2</v>
      </c>
      <c r="E78">
        <v>0.70099999999999996</v>
      </c>
      <c r="F78">
        <v>0</v>
      </c>
      <c r="G78">
        <v>0</v>
      </c>
      <c r="H78">
        <v>0</v>
      </c>
      <c r="I78">
        <v>9</v>
      </c>
      <c r="J78">
        <v>32.9</v>
      </c>
      <c r="K78">
        <v>17.100000000000001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</row>
    <row r="79" spans="1:23" x14ac:dyDescent="0.25">
      <c r="A79" s="1">
        <v>43779.791666666664</v>
      </c>
      <c r="B79">
        <v>3</v>
      </c>
      <c r="C79">
        <v>-2</v>
      </c>
      <c r="D79">
        <v>5</v>
      </c>
      <c r="E79">
        <v>0.70099999999999996</v>
      </c>
      <c r="F79">
        <v>0</v>
      </c>
      <c r="G79">
        <v>0</v>
      </c>
      <c r="H79">
        <v>0</v>
      </c>
      <c r="I79">
        <v>9</v>
      </c>
      <c r="J79">
        <v>32.200000000000003</v>
      </c>
      <c r="K79">
        <v>15.8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</row>
    <row r="80" spans="1:23" x14ac:dyDescent="0.25">
      <c r="A80" s="1">
        <v>43779.833333333336</v>
      </c>
      <c r="B80">
        <v>1</v>
      </c>
      <c r="C80">
        <v>-2</v>
      </c>
      <c r="D80">
        <v>3</v>
      </c>
      <c r="E80">
        <v>0.70099999999999996</v>
      </c>
      <c r="F80">
        <v>0</v>
      </c>
      <c r="G80">
        <v>0</v>
      </c>
      <c r="H80">
        <v>0</v>
      </c>
      <c r="I80">
        <v>10</v>
      </c>
      <c r="J80">
        <v>31.5</v>
      </c>
      <c r="K80">
        <v>13.4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</row>
    <row r="81" spans="1:23" x14ac:dyDescent="0.25">
      <c r="A81" s="1">
        <v>43779.875</v>
      </c>
      <c r="B81">
        <v>0</v>
      </c>
      <c r="C81">
        <v>-1</v>
      </c>
      <c r="D81">
        <v>1</v>
      </c>
      <c r="E81">
        <v>0.70099999999999996</v>
      </c>
      <c r="F81">
        <v>0</v>
      </c>
      <c r="G81">
        <v>0</v>
      </c>
      <c r="H81">
        <v>0</v>
      </c>
      <c r="I81">
        <v>10</v>
      </c>
      <c r="J81">
        <v>30.9</v>
      </c>
      <c r="K81">
        <v>11.5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</row>
    <row r="82" spans="1:23" x14ac:dyDescent="0.25">
      <c r="A82" s="1">
        <v>43779.916666666664</v>
      </c>
      <c r="B82">
        <v>-1</v>
      </c>
      <c r="C82">
        <v>-1</v>
      </c>
      <c r="D82">
        <v>0</v>
      </c>
      <c r="E82">
        <v>0.7</v>
      </c>
      <c r="F82">
        <v>0</v>
      </c>
      <c r="G82">
        <v>0</v>
      </c>
      <c r="H82">
        <v>0</v>
      </c>
      <c r="I82">
        <v>10</v>
      </c>
      <c r="J82">
        <v>30.4</v>
      </c>
      <c r="K82">
        <v>10.199999999999999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</row>
    <row r="83" spans="1:23" x14ac:dyDescent="0.25">
      <c r="A83" s="1">
        <v>43779.958333333336</v>
      </c>
      <c r="B83">
        <v>0</v>
      </c>
      <c r="C83">
        <v>0</v>
      </c>
      <c r="D83">
        <v>0</v>
      </c>
      <c r="E83">
        <v>0.7</v>
      </c>
      <c r="F83">
        <v>0</v>
      </c>
      <c r="G83">
        <v>0</v>
      </c>
      <c r="H83">
        <v>0</v>
      </c>
      <c r="I83">
        <v>10</v>
      </c>
      <c r="J83">
        <v>29.8</v>
      </c>
      <c r="K83">
        <v>9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1:23" x14ac:dyDescent="0.25">
      <c r="A84" s="1">
        <v>43780</v>
      </c>
      <c r="B84">
        <v>1</v>
      </c>
      <c r="C84">
        <v>-1</v>
      </c>
      <c r="D84">
        <v>1</v>
      </c>
      <c r="E84">
        <v>0.7</v>
      </c>
      <c r="F84">
        <v>0</v>
      </c>
      <c r="G84">
        <v>0</v>
      </c>
      <c r="H84">
        <v>0</v>
      </c>
      <c r="I84">
        <v>10</v>
      </c>
      <c r="J84">
        <v>29.3</v>
      </c>
      <c r="K84">
        <v>8.6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</row>
    <row r="85" spans="1:23" x14ac:dyDescent="0.25">
      <c r="A85" s="1">
        <v>43780.041666666664</v>
      </c>
      <c r="B85">
        <v>2</v>
      </c>
      <c r="C85">
        <v>-2</v>
      </c>
      <c r="D85">
        <v>4</v>
      </c>
      <c r="E85">
        <v>0.70099999999999996</v>
      </c>
      <c r="F85">
        <v>0</v>
      </c>
      <c r="G85">
        <v>0</v>
      </c>
      <c r="H85">
        <v>0</v>
      </c>
      <c r="I85">
        <v>11</v>
      </c>
      <c r="J85">
        <v>28.8</v>
      </c>
      <c r="K85">
        <v>7.4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3" x14ac:dyDescent="0.25">
      <c r="A86" s="1">
        <v>43780.083333333336</v>
      </c>
      <c r="B86">
        <v>1</v>
      </c>
      <c r="C86">
        <v>-2</v>
      </c>
      <c r="D86">
        <v>3</v>
      </c>
      <c r="E86">
        <v>0.70099999999999996</v>
      </c>
      <c r="F86">
        <v>0</v>
      </c>
      <c r="G86">
        <v>0</v>
      </c>
      <c r="H86">
        <v>0</v>
      </c>
      <c r="I86">
        <v>11</v>
      </c>
      <c r="J86">
        <v>28.4</v>
      </c>
      <c r="K86">
        <v>6.5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3" x14ac:dyDescent="0.25">
      <c r="A87" s="1">
        <v>43780.125</v>
      </c>
      <c r="B87">
        <v>-2</v>
      </c>
      <c r="C87">
        <v>-1</v>
      </c>
      <c r="D87">
        <v>-1</v>
      </c>
      <c r="E87">
        <v>0.70099999999999996</v>
      </c>
      <c r="F87">
        <v>0</v>
      </c>
      <c r="G87">
        <v>0</v>
      </c>
      <c r="H87">
        <v>0</v>
      </c>
      <c r="I87">
        <v>11</v>
      </c>
      <c r="J87">
        <v>28</v>
      </c>
      <c r="K87">
        <v>5.5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</row>
    <row r="88" spans="1:23" x14ac:dyDescent="0.25">
      <c r="A88" s="1">
        <v>43780.166666666664</v>
      </c>
      <c r="B88">
        <v>-2</v>
      </c>
      <c r="C88">
        <v>-1</v>
      </c>
      <c r="D88">
        <v>-1</v>
      </c>
      <c r="E88">
        <v>0.7</v>
      </c>
      <c r="F88">
        <v>0</v>
      </c>
      <c r="G88">
        <v>0</v>
      </c>
      <c r="H88">
        <v>0</v>
      </c>
      <c r="I88">
        <v>11</v>
      </c>
      <c r="J88">
        <v>27.7</v>
      </c>
      <c r="K88">
        <v>5.3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</row>
    <row r="89" spans="1:23" x14ac:dyDescent="0.25">
      <c r="A89" s="1">
        <v>43780.208333333336</v>
      </c>
      <c r="B89">
        <v>0</v>
      </c>
      <c r="C89">
        <v>-2</v>
      </c>
      <c r="D89">
        <v>1</v>
      </c>
      <c r="E89">
        <v>0.70099999999999996</v>
      </c>
      <c r="F89">
        <v>0</v>
      </c>
      <c r="G89">
        <v>0</v>
      </c>
      <c r="H89">
        <v>0</v>
      </c>
      <c r="I89">
        <v>11</v>
      </c>
      <c r="J89">
        <v>27.4</v>
      </c>
      <c r="K89">
        <v>5.2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</row>
    <row r="90" spans="1:23" x14ac:dyDescent="0.25">
      <c r="A90" s="1">
        <v>43780.25</v>
      </c>
      <c r="B90">
        <v>2</v>
      </c>
      <c r="C90">
        <v>-1</v>
      </c>
      <c r="D90">
        <v>3</v>
      </c>
      <c r="E90">
        <v>0.70099999999999996</v>
      </c>
      <c r="F90">
        <v>0</v>
      </c>
      <c r="G90">
        <v>0</v>
      </c>
      <c r="H90">
        <v>0</v>
      </c>
      <c r="I90">
        <v>12</v>
      </c>
      <c r="J90">
        <v>27.1</v>
      </c>
      <c r="K90">
        <v>4.4000000000000004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</row>
    <row r="91" spans="1:23" x14ac:dyDescent="0.25">
      <c r="A91" s="1">
        <v>43780.291666666664</v>
      </c>
      <c r="B91">
        <v>3</v>
      </c>
      <c r="C91">
        <v>1</v>
      </c>
      <c r="D91">
        <v>3</v>
      </c>
      <c r="E91">
        <v>0.7</v>
      </c>
      <c r="F91">
        <v>0</v>
      </c>
      <c r="G91">
        <v>0</v>
      </c>
      <c r="H91">
        <v>0</v>
      </c>
      <c r="I91">
        <v>12</v>
      </c>
      <c r="J91">
        <v>26.9</v>
      </c>
      <c r="K91">
        <v>4.5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</row>
    <row r="92" spans="1:23" x14ac:dyDescent="0.25">
      <c r="A92" s="1">
        <v>43780.333333333336</v>
      </c>
      <c r="B92">
        <v>2</v>
      </c>
      <c r="C92">
        <v>0</v>
      </c>
      <c r="D92">
        <v>1</v>
      </c>
      <c r="E92">
        <v>0.7</v>
      </c>
      <c r="F92">
        <v>0</v>
      </c>
      <c r="G92">
        <v>0</v>
      </c>
      <c r="H92">
        <v>0</v>
      </c>
      <c r="I92">
        <v>12</v>
      </c>
      <c r="J92">
        <v>27.1</v>
      </c>
      <c r="K92">
        <v>6.6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</row>
    <row r="93" spans="1:23" x14ac:dyDescent="0.25">
      <c r="A93" s="1">
        <v>43780.375</v>
      </c>
      <c r="B93">
        <v>2</v>
      </c>
      <c r="C93">
        <v>-2</v>
      </c>
      <c r="D93">
        <v>4</v>
      </c>
      <c r="E93">
        <v>0.70099999999999996</v>
      </c>
      <c r="F93">
        <v>0</v>
      </c>
      <c r="G93">
        <v>0</v>
      </c>
      <c r="H93">
        <v>0</v>
      </c>
      <c r="I93">
        <v>12</v>
      </c>
      <c r="J93">
        <v>27.8</v>
      </c>
      <c r="K93">
        <v>10.1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</row>
    <row r="94" spans="1:23" x14ac:dyDescent="0.25">
      <c r="A94" s="1">
        <v>43780.416666666664</v>
      </c>
      <c r="B94">
        <v>1</v>
      </c>
      <c r="C94">
        <v>-3</v>
      </c>
      <c r="D94">
        <v>4</v>
      </c>
      <c r="E94">
        <v>0.7</v>
      </c>
      <c r="F94">
        <v>0</v>
      </c>
      <c r="G94">
        <v>0</v>
      </c>
      <c r="H94">
        <v>0</v>
      </c>
      <c r="I94">
        <v>11</v>
      </c>
      <c r="J94">
        <v>29.1</v>
      </c>
      <c r="K94">
        <v>13.6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</row>
    <row r="95" spans="1:23" x14ac:dyDescent="0.25">
      <c r="A95" s="1">
        <v>43780.458333333336</v>
      </c>
      <c r="B95">
        <v>-1</v>
      </c>
      <c r="C95">
        <v>-2</v>
      </c>
      <c r="D95">
        <v>1</v>
      </c>
      <c r="E95">
        <v>0.7</v>
      </c>
      <c r="F95">
        <v>0</v>
      </c>
      <c r="G95">
        <v>0</v>
      </c>
      <c r="H95">
        <v>0</v>
      </c>
      <c r="I95">
        <v>12</v>
      </c>
      <c r="J95">
        <v>30.4</v>
      </c>
      <c r="K95">
        <v>16.100000000000001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</row>
    <row r="96" spans="1:23" x14ac:dyDescent="0.25">
      <c r="A96" s="1">
        <v>43780.5</v>
      </c>
      <c r="B96">
        <v>0</v>
      </c>
      <c r="C96">
        <v>-1</v>
      </c>
      <c r="D96">
        <v>1</v>
      </c>
      <c r="E96">
        <v>0.70099999999999996</v>
      </c>
      <c r="F96">
        <v>0</v>
      </c>
      <c r="G96">
        <v>0</v>
      </c>
      <c r="H96">
        <v>0</v>
      </c>
      <c r="I96">
        <v>13</v>
      </c>
      <c r="J96">
        <v>31.5</v>
      </c>
      <c r="K96">
        <v>18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</row>
    <row r="97" spans="1:23" x14ac:dyDescent="0.25">
      <c r="A97" s="1">
        <v>43780.541666666664</v>
      </c>
      <c r="B97">
        <v>0</v>
      </c>
      <c r="C97">
        <v>-3</v>
      </c>
      <c r="D97">
        <v>3</v>
      </c>
      <c r="E97">
        <v>0.7</v>
      </c>
      <c r="F97">
        <v>0</v>
      </c>
      <c r="G97">
        <v>0</v>
      </c>
      <c r="H97">
        <v>0</v>
      </c>
      <c r="I97">
        <v>13</v>
      </c>
      <c r="J97">
        <v>32.299999999999997</v>
      </c>
      <c r="K97">
        <v>19.399999999999999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</row>
    <row r="98" spans="1:23" x14ac:dyDescent="0.25">
      <c r="A98" s="1">
        <v>43780.583333333336</v>
      </c>
      <c r="B98">
        <v>-1</v>
      </c>
      <c r="C98">
        <v>-4</v>
      </c>
      <c r="D98">
        <v>2</v>
      </c>
      <c r="E98">
        <v>0.7</v>
      </c>
      <c r="F98">
        <v>0</v>
      </c>
      <c r="G98">
        <v>0</v>
      </c>
      <c r="H98">
        <v>0</v>
      </c>
      <c r="I98">
        <v>12</v>
      </c>
      <c r="J98">
        <v>32.700000000000003</v>
      </c>
      <c r="K98">
        <v>19.8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</row>
    <row r="99" spans="1:23" x14ac:dyDescent="0.25">
      <c r="A99" s="1">
        <v>43780.625</v>
      </c>
      <c r="B99">
        <v>-1</v>
      </c>
      <c r="C99">
        <v>-1</v>
      </c>
      <c r="D99">
        <v>0</v>
      </c>
      <c r="E99">
        <v>0.70099999999999996</v>
      </c>
      <c r="F99">
        <v>0</v>
      </c>
      <c r="G99">
        <v>0</v>
      </c>
      <c r="H99">
        <v>0</v>
      </c>
      <c r="I99">
        <v>12</v>
      </c>
      <c r="J99">
        <v>32.9</v>
      </c>
      <c r="K99">
        <v>19.8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</row>
    <row r="100" spans="1:23" x14ac:dyDescent="0.25">
      <c r="A100" s="1">
        <v>43780.666666666664</v>
      </c>
      <c r="B100">
        <v>-2</v>
      </c>
      <c r="C100">
        <v>1</v>
      </c>
      <c r="D100">
        <v>-3</v>
      </c>
      <c r="E100">
        <v>0.7</v>
      </c>
      <c r="F100">
        <v>0</v>
      </c>
      <c r="G100">
        <v>0</v>
      </c>
      <c r="H100">
        <v>0</v>
      </c>
      <c r="I100">
        <v>13</v>
      </c>
      <c r="J100">
        <v>32.799999999999997</v>
      </c>
      <c r="K100">
        <v>19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</row>
    <row r="101" spans="1:23" x14ac:dyDescent="0.25">
      <c r="A101" s="1">
        <v>43780.708333333336</v>
      </c>
      <c r="B101">
        <v>-2</v>
      </c>
      <c r="C101">
        <v>0</v>
      </c>
      <c r="D101">
        <v>-1</v>
      </c>
      <c r="E101">
        <v>0.70099999999999996</v>
      </c>
      <c r="F101">
        <v>0</v>
      </c>
      <c r="G101">
        <v>0</v>
      </c>
      <c r="H101">
        <v>0</v>
      </c>
      <c r="I101">
        <v>13</v>
      </c>
      <c r="J101">
        <v>32.299999999999997</v>
      </c>
      <c r="K101">
        <v>17.2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</row>
    <row r="102" spans="1:23" x14ac:dyDescent="0.25">
      <c r="A102" s="1">
        <v>43780.75</v>
      </c>
      <c r="B102">
        <v>2</v>
      </c>
      <c r="C102">
        <v>0</v>
      </c>
      <c r="D102">
        <v>2</v>
      </c>
      <c r="E102">
        <v>0.7</v>
      </c>
      <c r="F102">
        <v>0</v>
      </c>
      <c r="G102">
        <v>0</v>
      </c>
      <c r="H102">
        <v>0</v>
      </c>
      <c r="I102">
        <v>14</v>
      </c>
      <c r="J102">
        <v>31.8</v>
      </c>
      <c r="K102">
        <v>15.7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</row>
    <row r="103" spans="1:23" x14ac:dyDescent="0.25">
      <c r="A103" s="1">
        <v>43780.791666666664</v>
      </c>
      <c r="B103">
        <v>2</v>
      </c>
      <c r="C103">
        <v>0</v>
      </c>
      <c r="D103">
        <v>1</v>
      </c>
      <c r="E103">
        <v>0.70099999999999996</v>
      </c>
      <c r="F103">
        <v>0</v>
      </c>
      <c r="G103">
        <v>0</v>
      </c>
      <c r="H103">
        <v>0</v>
      </c>
      <c r="I103">
        <v>14</v>
      </c>
      <c r="J103">
        <v>31.3</v>
      </c>
      <c r="K103">
        <v>14.5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3" x14ac:dyDescent="0.25">
      <c r="A104" s="1">
        <v>43780.833333333336</v>
      </c>
      <c r="B104">
        <v>0</v>
      </c>
      <c r="C104">
        <v>0</v>
      </c>
      <c r="D104">
        <v>0</v>
      </c>
      <c r="E104">
        <v>0.7</v>
      </c>
      <c r="F104">
        <v>0</v>
      </c>
      <c r="G104">
        <v>0</v>
      </c>
      <c r="H104">
        <v>0</v>
      </c>
      <c r="I104">
        <v>14</v>
      </c>
      <c r="J104">
        <v>30.8</v>
      </c>
      <c r="K104">
        <v>12.4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</row>
    <row r="105" spans="1:23" x14ac:dyDescent="0.25">
      <c r="A105" s="1">
        <v>43780.875</v>
      </c>
      <c r="B105">
        <v>2</v>
      </c>
      <c r="C105">
        <v>0</v>
      </c>
      <c r="D105">
        <v>2</v>
      </c>
      <c r="E105">
        <v>0.70099999999999996</v>
      </c>
      <c r="F105">
        <v>0</v>
      </c>
      <c r="G105">
        <v>0</v>
      </c>
      <c r="H105">
        <v>0</v>
      </c>
      <c r="I105">
        <v>14</v>
      </c>
      <c r="J105">
        <v>30.4</v>
      </c>
      <c r="K105">
        <v>11.3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</row>
    <row r="106" spans="1:23" x14ac:dyDescent="0.25">
      <c r="A106" s="1">
        <v>43780.916666666664</v>
      </c>
      <c r="B106">
        <v>1</v>
      </c>
      <c r="C106">
        <v>-2</v>
      </c>
      <c r="D106">
        <v>3</v>
      </c>
      <c r="E106">
        <v>0.70099999999999996</v>
      </c>
      <c r="F106">
        <v>0</v>
      </c>
      <c r="G106">
        <v>0</v>
      </c>
      <c r="H106">
        <v>0</v>
      </c>
      <c r="I106">
        <v>14</v>
      </c>
      <c r="J106">
        <v>29.9</v>
      </c>
      <c r="K106">
        <v>10.1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3" x14ac:dyDescent="0.25">
      <c r="A107" s="1">
        <v>43780.958333333336</v>
      </c>
      <c r="B107">
        <v>-1</v>
      </c>
      <c r="C107">
        <v>-2</v>
      </c>
      <c r="D107">
        <v>1</v>
      </c>
      <c r="E107">
        <v>0.70099999999999996</v>
      </c>
      <c r="F107">
        <v>0</v>
      </c>
      <c r="G107">
        <v>0</v>
      </c>
      <c r="H107">
        <v>0</v>
      </c>
      <c r="I107">
        <v>14</v>
      </c>
      <c r="J107">
        <v>29.5</v>
      </c>
      <c r="K107">
        <v>8.9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</row>
    <row r="108" spans="1:23" x14ac:dyDescent="0.25">
      <c r="A108" s="1">
        <v>43781</v>
      </c>
      <c r="B108">
        <v>-1</v>
      </c>
      <c r="C108">
        <v>1</v>
      </c>
      <c r="D108">
        <v>-2</v>
      </c>
      <c r="E108">
        <v>0.70099999999999996</v>
      </c>
      <c r="F108">
        <v>0</v>
      </c>
      <c r="G108">
        <v>0</v>
      </c>
      <c r="H108">
        <v>0</v>
      </c>
      <c r="I108">
        <v>15</v>
      </c>
      <c r="J108">
        <v>28.9</v>
      </c>
      <c r="K108">
        <v>8.1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</row>
    <row r="109" spans="1:23" x14ac:dyDescent="0.25">
      <c r="A109" s="1">
        <v>43781.041666666664</v>
      </c>
      <c r="B109">
        <v>2</v>
      </c>
      <c r="C109">
        <v>2</v>
      </c>
      <c r="D109">
        <v>0</v>
      </c>
      <c r="E109">
        <v>0.70099999999999996</v>
      </c>
      <c r="F109">
        <v>0</v>
      </c>
      <c r="G109">
        <v>0</v>
      </c>
      <c r="H109">
        <v>0</v>
      </c>
      <c r="I109">
        <v>15</v>
      </c>
      <c r="J109">
        <v>28.6</v>
      </c>
      <c r="K109">
        <v>7.1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</row>
    <row r="110" spans="1:23" x14ac:dyDescent="0.25">
      <c r="A110" s="1">
        <v>43781.083333333336</v>
      </c>
      <c r="B110">
        <v>1</v>
      </c>
      <c r="C110">
        <v>1</v>
      </c>
      <c r="D110">
        <v>0</v>
      </c>
      <c r="E110">
        <v>0.7</v>
      </c>
      <c r="F110">
        <v>0</v>
      </c>
      <c r="G110">
        <v>0</v>
      </c>
      <c r="H110">
        <v>0</v>
      </c>
      <c r="I110">
        <v>15</v>
      </c>
      <c r="J110">
        <v>28.2</v>
      </c>
      <c r="K110">
        <v>6.1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</row>
    <row r="111" spans="1:23" x14ac:dyDescent="0.25">
      <c r="A111" s="1">
        <v>43781.125</v>
      </c>
      <c r="B111">
        <v>1</v>
      </c>
      <c r="C111">
        <v>0</v>
      </c>
      <c r="D111">
        <v>1</v>
      </c>
      <c r="E111">
        <v>0.7</v>
      </c>
      <c r="F111">
        <v>0</v>
      </c>
      <c r="G111">
        <v>0</v>
      </c>
      <c r="H111">
        <v>0</v>
      </c>
      <c r="I111">
        <v>15</v>
      </c>
      <c r="J111">
        <v>27.8</v>
      </c>
      <c r="K111">
        <v>5.3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</row>
    <row r="112" spans="1:23" x14ac:dyDescent="0.25">
      <c r="A112" s="1">
        <v>43781.166666666664</v>
      </c>
      <c r="B112">
        <v>3</v>
      </c>
      <c r="C112">
        <v>0</v>
      </c>
      <c r="D112">
        <v>2</v>
      </c>
      <c r="E112">
        <v>0.70099999999999996</v>
      </c>
      <c r="F112">
        <v>0</v>
      </c>
      <c r="G112">
        <v>0</v>
      </c>
      <c r="H112">
        <v>0</v>
      </c>
      <c r="I112">
        <v>15</v>
      </c>
      <c r="J112">
        <v>27.3</v>
      </c>
      <c r="K112">
        <v>4.7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</row>
    <row r="113" spans="1:23" x14ac:dyDescent="0.25">
      <c r="A113" s="1">
        <v>43781.208333333336</v>
      </c>
      <c r="B113">
        <v>2</v>
      </c>
      <c r="C113">
        <v>2</v>
      </c>
      <c r="D113">
        <v>0</v>
      </c>
      <c r="E113">
        <v>0.70099999999999996</v>
      </c>
      <c r="F113">
        <v>0</v>
      </c>
      <c r="G113">
        <v>0</v>
      </c>
      <c r="H113">
        <v>0</v>
      </c>
      <c r="I113">
        <v>15</v>
      </c>
      <c r="J113">
        <v>27</v>
      </c>
      <c r="K113">
        <v>4.5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3" x14ac:dyDescent="0.25">
      <c r="A114" s="1">
        <v>43781.25</v>
      </c>
      <c r="B114">
        <v>1</v>
      </c>
      <c r="C114">
        <v>2</v>
      </c>
      <c r="D114">
        <v>-1</v>
      </c>
      <c r="E114">
        <v>0.70099999999999996</v>
      </c>
      <c r="F114">
        <v>0</v>
      </c>
      <c r="G114">
        <v>0</v>
      </c>
      <c r="H114">
        <v>0</v>
      </c>
      <c r="I114">
        <v>15</v>
      </c>
      <c r="J114">
        <v>26.8</v>
      </c>
      <c r="K114">
        <v>3.7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</row>
    <row r="115" spans="1:23" x14ac:dyDescent="0.25">
      <c r="A115" s="1">
        <v>43781.291666666664</v>
      </c>
      <c r="B115">
        <v>0</v>
      </c>
      <c r="C115">
        <v>0</v>
      </c>
      <c r="D115">
        <v>0</v>
      </c>
      <c r="E115">
        <v>0.7</v>
      </c>
      <c r="F115">
        <v>0</v>
      </c>
      <c r="G115">
        <v>0</v>
      </c>
      <c r="H115">
        <v>0</v>
      </c>
      <c r="I115">
        <v>15</v>
      </c>
      <c r="J115">
        <v>26.6</v>
      </c>
      <c r="K115">
        <v>3.6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</row>
    <row r="116" spans="1:23" x14ac:dyDescent="0.25">
      <c r="A116" s="1">
        <v>43781.333333333336</v>
      </c>
      <c r="B116">
        <v>1</v>
      </c>
      <c r="C116">
        <v>2</v>
      </c>
      <c r="D116">
        <v>-1</v>
      </c>
      <c r="E116">
        <v>0.70099999999999996</v>
      </c>
      <c r="F116">
        <v>0</v>
      </c>
      <c r="G116">
        <v>0</v>
      </c>
      <c r="H116">
        <v>0</v>
      </c>
      <c r="I116">
        <v>15</v>
      </c>
      <c r="J116">
        <v>26.8</v>
      </c>
      <c r="K116">
        <v>6.1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</row>
    <row r="117" spans="1:23" x14ac:dyDescent="0.25">
      <c r="A117" s="1">
        <v>43781.375</v>
      </c>
      <c r="B117">
        <v>-1</v>
      </c>
      <c r="C117">
        <v>1</v>
      </c>
      <c r="D117">
        <v>-2</v>
      </c>
      <c r="E117">
        <v>0.7</v>
      </c>
      <c r="F117">
        <v>0</v>
      </c>
      <c r="G117">
        <v>0</v>
      </c>
      <c r="H117">
        <v>0</v>
      </c>
      <c r="I117">
        <v>16</v>
      </c>
      <c r="J117">
        <v>27.5</v>
      </c>
      <c r="K117">
        <v>9.4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</row>
    <row r="118" spans="1:23" x14ac:dyDescent="0.25">
      <c r="A118" s="1">
        <v>43781.416666666664</v>
      </c>
      <c r="B118">
        <v>-4</v>
      </c>
      <c r="C118">
        <v>-3</v>
      </c>
      <c r="D118">
        <v>0</v>
      </c>
      <c r="E118">
        <v>0.7</v>
      </c>
      <c r="F118">
        <v>0</v>
      </c>
      <c r="G118">
        <v>0</v>
      </c>
      <c r="H118">
        <v>0</v>
      </c>
      <c r="I118">
        <v>15</v>
      </c>
      <c r="J118">
        <v>28.6</v>
      </c>
      <c r="K118">
        <v>12.2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</row>
    <row r="119" spans="1:23" x14ac:dyDescent="0.25">
      <c r="A119" s="1">
        <v>43781.458333333336</v>
      </c>
      <c r="B119">
        <v>-2</v>
      </c>
      <c r="C119">
        <v>-4</v>
      </c>
      <c r="D119">
        <v>2</v>
      </c>
      <c r="E119">
        <v>0.7</v>
      </c>
      <c r="F119">
        <v>0</v>
      </c>
      <c r="G119">
        <v>0</v>
      </c>
      <c r="H119">
        <v>0</v>
      </c>
      <c r="I119">
        <v>14</v>
      </c>
      <c r="J119">
        <v>29.8</v>
      </c>
      <c r="K119">
        <v>14.6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</row>
    <row r="120" spans="1:23" x14ac:dyDescent="0.25">
      <c r="A120" s="1">
        <v>43781.5</v>
      </c>
      <c r="B120">
        <v>0</v>
      </c>
      <c r="C120">
        <v>-2</v>
      </c>
      <c r="D120">
        <v>1</v>
      </c>
      <c r="E120">
        <v>0.70099999999999996</v>
      </c>
      <c r="F120">
        <v>0</v>
      </c>
      <c r="G120">
        <v>0</v>
      </c>
      <c r="H120">
        <v>0</v>
      </c>
      <c r="I120">
        <v>13</v>
      </c>
      <c r="J120">
        <v>31</v>
      </c>
      <c r="K120">
        <v>17.5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</row>
    <row r="121" spans="1:23" x14ac:dyDescent="0.25">
      <c r="A121" s="1">
        <v>43781.541666666664</v>
      </c>
      <c r="B121">
        <v>1</v>
      </c>
      <c r="C121">
        <v>-1</v>
      </c>
      <c r="D121">
        <v>2</v>
      </c>
      <c r="E121">
        <v>0.70099999999999996</v>
      </c>
      <c r="F121">
        <v>0</v>
      </c>
      <c r="G121">
        <v>0</v>
      </c>
      <c r="H121">
        <v>0</v>
      </c>
      <c r="I121">
        <v>13</v>
      </c>
      <c r="J121">
        <v>31.9</v>
      </c>
      <c r="K121">
        <v>19.2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1:23" x14ac:dyDescent="0.25">
      <c r="A122" s="1">
        <v>43781.583333333336</v>
      </c>
      <c r="B122">
        <v>0</v>
      </c>
      <c r="C122">
        <v>1</v>
      </c>
      <c r="D122">
        <v>-1</v>
      </c>
      <c r="E122">
        <v>0.7</v>
      </c>
      <c r="F122">
        <v>0</v>
      </c>
      <c r="G122">
        <v>0</v>
      </c>
      <c r="H122">
        <v>0</v>
      </c>
      <c r="I122">
        <v>12</v>
      </c>
      <c r="J122">
        <v>32.799999999999997</v>
      </c>
      <c r="K122">
        <v>21.7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PM10 Histogram</vt:lpstr>
      <vt:lpstr>PM2.5 Histogram</vt:lpstr>
      <vt:lpstr>DT141006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Local_Admin</dc:creator>
  <cp:lastModifiedBy>Local_Admin</cp:lastModifiedBy>
  <dcterms:created xsi:type="dcterms:W3CDTF">2019-11-12T22:42:30Z</dcterms:created>
  <dcterms:modified xsi:type="dcterms:W3CDTF">2019-12-10T23:35:01Z</dcterms:modified>
</cp:coreProperties>
</file>