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Sites\atms360\general\class2025\"/>
    </mc:Choice>
  </mc:AlternateContent>
  <xr:revisionPtr revIDLastSave="0" documentId="13_ncr:1_{8FFC0435-F15D-469A-9695-C9B35411FD50}" xr6:coauthVersionLast="47" xr6:coauthVersionMax="47" xr10:uidLastSave="{00000000-0000-0000-0000-000000000000}"/>
  <bookViews>
    <workbookView xWindow="3120" yWindow="3120" windowWidth="21600" windowHeight="11505" xr2:uid="{975FD55B-131E-6F4F-89B1-E06A0FDD2247}"/>
  </bookViews>
  <sheets>
    <sheet name="VaporPressureChart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2" i="1"/>
  <c r="I2" i="1"/>
  <c r="I3" i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2" i="1"/>
  <c r="B3" i="1"/>
  <c r="B2" i="1"/>
  <c r="A4" i="1"/>
  <c r="B4" i="1" s="1"/>
  <c r="A3" i="1"/>
  <c r="A5" i="1" l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J3" i="1" l="1"/>
  <c r="C6" i="1"/>
  <c r="A44" i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A56" i="1" l="1"/>
  <c r="B55" i="1"/>
  <c r="A57" i="1" l="1"/>
  <c r="B56" i="1"/>
  <c r="A58" i="1" l="1"/>
  <c r="B57" i="1"/>
  <c r="A59" i="1" l="1"/>
  <c r="B58" i="1"/>
  <c r="A60" i="1" l="1"/>
  <c r="B59" i="1"/>
  <c r="B60" i="1" l="1"/>
  <c r="A61" i="1"/>
  <c r="A62" i="1" l="1"/>
  <c r="B61" i="1"/>
  <c r="A63" i="1" l="1"/>
  <c r="B62" i="1"/>
  <c r="A64" i="1" l="1"/>
  <c r="B63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A72" i="1" l="1"/>
  <c r="B71" i="1"/>
  <c r="A73" i="1" l="1"/>
  <c r="B72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B78" i="1"/>
  <c r="A80" i="1" l="1"/>
  <c r="B79" i="1"/>
  <c r="A81" i="1" l="1"/>
  <c r="B80" i="1"/>
  <c r="A82" i="1" l="1"/>
  <c r="B81" i="1"/>
  <c r="A83" i="1" l="1"/>
  <c r="B82" i="1"/>
  <c r="A84" i="1" l="1"/>
  <c r="B83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A103" i="1" l="1"/>
  <c r="B102" i="1"/>
  <c r="L3" i="1" l="1"/>
  <c r="E6" i="1"/>
  <c r="D6" i="1"/>
  <c r="A104" i="1"/>
  <c r="B103" i="1"/>
  <c r="G12" i="1" l="1"/>
  <c r="G2" i="1"/>
  <c r="G32" i="1"/>
  <c r="G30" i="1"/>
  <c r="G18" i="1"/>
  <c r="G5" i="1"/>
  <c r="G4" i="1"/>
  <c r="G27" i="1"/>
  <c r="G24" i="1"/>
  <c r="G22" i="1"/>
  <c r="G13" i="1"/>
  <c r="G26" i="1"/>
  <c r="G19" i="1"/>
  <c r="G17" i="1"/>
  <c r="G16" i="1"/>
  <c r="G14" i="1"/>
  <c r="G31" i="1"/>
  <c r="G25" i="1"/>
  <c r="G20" i="1"/>
  <c r="G7" i="1"/>
  <c r="G11" i="1"/>
  <c r="G8" i="1"/>
  <c r="G6" i="1"/>
  <c r="G23" i="1"/>
  <c r="G10" i="1"/>
  <c r="G29" i="1"/>
  <c r="G9" i="1"/>
  <c r="G3" i="1"/>
  <c r="G21" i="1"/>
  <c r="G28" i="1"/>
  <c r="G15" i="1"/>
  <c r="H30" i="1"/>
  <c r="H3" i="1"/>
  <c r="H4" i="1"/>
  <c r="H32" i="1"/>
  <c r="H11" i="1"/>
  <c r="H28" i="1"/>
  <c r="H9" i="1"/>
  <c r="H22" i="1"/>
  <c r="H10" i="1"/>
  <c r="H2" i="1"/>
  <c r="H24" i="1"/>
  <c r="H31" i="1"/>
  <c r="H19" i="1"/>
  <c r="H14" i="1"/>
  <c r="H29" i="1"/>
  <c r="H16" i="1"/>
  <c r="H25" i="1"/>
  <c r="H17" i="1"/>
  <c r="H6" i="1"/>
  <c r="H21" i="1"/>
  <c r="H18" i="1"/>
  <c r="H27" i="1"/>
  <c r="H8" i="1"/>
  <c r="H13" i="1"/>
  <c r="H26" i="1"/>
  <c r="H5" i="1"/>
  <c r="H20" i="1"/>
  <c r="H15" i="1"/>
  <c r="H23" i="1"/>
  <c r="H12" i="1"/>
  <c r="H7" i="1"/>
  <c r="A105" i="1"/>
  <c r="B104" i="1"/>
  <c r="A106" i="1" l="1"/>
  <c r="B105" i="1"/>
  <c r="A107" i="1" l="1"/>
  <c r="B106" i="1"/>
  <c r="A108" i="1" l="1"/>
  <c r="B107" i="1"/>
  <c r="A109" i="1" l="1"/>
  <c r="B108" i="1"/>
  <c r="A110" i="1" l="1"/>
  <c r="B109" i="1"/>
  <c r="A111" i="1" l="1"/>
  <c r="B110" i="1"/>
  <c r="A112" i="1" l="1"/>
  <c r="B111" i="1"/>
  <c r="A113" i="1" l="1"/>
  <c r="B112" i="1"/>
  <c r="A114" i="1" l="1"/>
  <c r="B113" i="1"/>
  <c r="A115" i="1" l="1"/>
  <c r="B114" i="1"/>
  <c r="A116" i="1" l="1"/>
  <c r="B115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2" i="1" s="1"/>
  <c r="B121" i="1"/>
</calcChain>
</file>

<file path=xl/sharedStrings.xml><?xml version="1.0" encoding="utf-8"?>
<sst xmlns="http://schemas.openxmlformats.org/spreadsheetml/2006/main" count="18" uniqueCount="15">
  <si>
    <t>Temperature (C)</t>
  </si>
  <si>
    <t>Point A temperature (C)</t>
  </si>
  <si>
    <t>Point A RH (%)</t>
  </si>
  <si>
    <t>Point B temperature (C)</t>
  </si>
  <si>
    <t>Point C temperature (C)</t>
  </si>
  <si>
    <t>es(T) Pa</t>
  </si>
  <si>
    <t>e1 (Pa)</t>
  </si>
  <si>
    <t>e2 (Pa)</t>
  </si>
  <si>
    <t>T (C) for mixing</t>
  </si>
  <si>
    <t>e Mixing 1 (Pa)</t>
  </si>
  <si>
    <t>e Mixing 2 (Pa)</t>
  </si>
  <si>
    <t>Vertical Line 1</t>
  </si>
  <si>
    <t>Vertical Line 2</t>
  </si>
  <si>
    <t>x line 1</t>
  </si>
  <si>
    <t>x Line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</si>
</sst>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Isobaric Mixing</a:t>
            </a:r>
          </a:p>
        </c:rich>
      </c:tx>
      <c:layout>
        <c:manualLayout>
          <c:xMode val="edge"/>
          <c:yMode val="edge"/>
          <c:x val="0.42010430244861757"/>
          <c:y val="8.888888888888888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628688228390529"/>
          <c:y val="5.6811198600174986E-2"/>
          <c:w val="0.78371319283714524"/>
          <c:h val="0.844094954797317"/>
        </c:manualLayout>
      </c:layout>
      <c:scatterChart>
        <c:scatterStyle val="lineMarker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Sheet1!$A$2:$A$122</c:f>
              <c:numCache>
                <c:formatCode>General</c:formatCode>
                <c:ptCount val="121"/>
                <c:pt idx="0">
                  <c:v>-20</c:v>
                </c:pt>
                <c:pt idx="1">
                  <c:v>-19.5</c:v>
                </c:pt>
                <c:pt idx="2">
                  <c:v>-19</c:v>
                </c:pt>
                <c:pt idx="3">
                  <c:v>-18.5</c:v>
                </c:pt>
                <c:pt idx="4">
                  <c:v>-18</c:v>
                </c:pt>
                <c:pt idx="5">
                  <c:v>-17.5</c:v>
                </c:pt>
                <c:pt idx="6">
                  <c:v>-17</c:v>
                </c:pt>
                <c:pt idx="7">
                  <c:v>-16.5</c:v>
                </c:pt>
                <c:pt idx="8">
                  <c:v>-16</c:v>
                </c:pt>
                <c:pt idx="9">
                  <c:v>-15.5</c:v>
                </c:pt>
                <c:pt idx="10">
                  <c:v>-15</c:v>
                </c:pt>
                <c:pt idx="11">
                  <c:v>-14.5</c:v>
                </c:pt>
                <c:pt idx="12">
                  <c:v>-14</c:v>
                </c:pt>
                <c:pt idx="13">
                  <c:v>-13.5</c:v>
                </c:pt>
                <c:pt idx="14">
                  <c:v>-13</c:v>
                </c:pt>
                <c:pt idx="15">
                  <c:v>-12.5</c:v>
                </c:pt>
                <c:pt idx="16">
                  <c:v>-12</c:v>
                </c:pt>
                <c:pt idx="17">
                  <c:v>-11.5</c:v>
                </c:pt>
                <c:pt idx="18">
                  <c:v>-11</c:v>
                </c:pt>
                <c:pt idx="19">
                  <c:v>-10.5</c:v>
                </c:pt>
                <c:pt idx="20">
                  <c:v>-10</c:v>
                </c:pt>
                <c:pt idx="21">
                  <c:v>-9.5</c:v>
                </c:pt>
                <c:pt idx="22">
                  <c:v>-9</c:v>
                </c:pt>
                <c:pt idx="23">
                  <c:v>-8.5</c:v>
                </c:pt>
                <c:pt idx="24">
                  <c:v>-8</c:v>
                </c:pt>
                <c:pt idx="25">
                  <c:v>-7.5</c:v>
                </c:pt>
                <c:pt idx="26">
                  <c:v>-7</c:v>
                </c:pt>
                <c:pt idx="27">
                  <c:v>-6.5</c:v>
                </c:pt>
                <c:pt idx="28">
                  <c:v>-6</c:v>
                </c:pt>
                <c:pt idx="29">
                  <c:v>-5.5</c:v>
                </c:pt>
                <c:pt idx="30">
                  <c:v>-5</c:v>
                </c:pt>
                <c:pt idx="31">
                  <c:v>-4.5</c:v>
                </c:pt>
                <c:pt idx="32">
                  <c:v>-4</c:v>
                </c:pt>
                <c:pt idx="33">
                  <c:v>-3.5</c:v>
                </c:pt>
                <c:pt idx="34">
                  <c:v>-3</c:v>
                </c:pt>
                <c:pt idx="35">
                  <c:v>-2.5</c:v>
                </c:pt>
                <c:pt idx="36">
                  <c:v>-2</c:v>
                </c:pt>
                <c:pt idx="37">
                  <c:v>-1.5</c:v>
                </c:pt>
                <c:pt idx="38">
                  <c:v>-1</c:v>
                </c:pt>
                <c:pt idx="39">
                  <c:v>-0.5</c:v>
                </c:pt>
                <c:pt idx="40">
                  <c:v>0</c:v>
                </c:pt>
                <c:pt idx="41">
                  <c:v>0.5</c:v>
                </c:pt>
                <c:pt idx="42">
                  <c:v>1</c:v>
                </c:pt>
                <c:pt idx="43">
                  <c:v>1.5</c:v>
                </c:pt>
                <c:pt idx="44">
                  <c:v>2</c:v>
                </c:pt>
                <c:pt idx="45">
                  <c:v>2.5</c:v>
                </c:pt>
                <c:pt idx="46">
                  <c:v>3</c:v>
                </c:pt>
                <c:pt idx="47">
                  <c:v>3.5</c:v>
                </c:pt>
                <c:pt idx="48">
                  <c:v>4</c:v>
                </c:pt>
                <c:pt idx="49">
                  <c:v>4.5</c:v>
                </c:pt>
                <c:pt idx="50">
                  <c:v>5</c:v>
                </c:pt>
                <c:pt idx="51">
                  <c:v>5.5</c:v>
                </c:pt>
                <c:pt idx="52">
                  <c:v>6</c:v>
                </c:pt>
                <c:pt idx="53">
                  <c:v>6.5</c:v>
                </c:pt>
                <c:pt idx="54">
                  <c:v>7</c:v>
                </c:pt>
                <c:pt idx="55">
                  <c:v>7.5</c:v>
                </c:pt>
                <c:pt idx="56">
                  <c:v>8</c:v>
                </c:pt>
                <c:pt idx="57">
                  <c:v>8.5</c:v>
                </c:pt>
                <c:pt idx="58">
                  <c:v>9</c:v>
                </c:pt>
                <c:pt idx="59">
                  <c:v>9.5</c:v>
                </c:pt>
                <c:pt idx="60">
                  <c:v>10</c:v>
                </c:pt>
                <c:pt idx="61">
                  <c:v>10.5</c:v>
                </c:pt>
                <c:pt idx="62">
                  <c:v>11</c:v>
                </c:pt>
                <c:pt idx="63">
                  <c:v>11.5</c:v>
                </c:pt>
                <c:pt idx="64">
                  <c:v>12</c:v>
                </c:pt>
                <c:pt idx="65">
                  <c:v>12.5</c:v>
                </c:pt>
                <c:pt idx="66">
                  <c:v>13</c:v>
                </c:pt>
                <c:pt idx="67">
                  <c:v>13.5</c:v>
                </c:pt>
                <c:pt idx="68">
                  <c:v>14</c:v>
                </c:pt>
                <c:pt idx="69">
                  <c:v>14.5</c:v>
                </c:pt>
                <c:pt idx="70">
                  <c:v>15</c:v>
                </c:pt>
                <c:pt idx="71">
                  <c:v>15.5</c:v>
                </c:pt>
                <c:pt idx="72">
                  <c:v>16</c:v>
                </c:pt>
                <c:pt idx="73">
                  <c:v>16.5</c:v>
                </c:pt>
                <c:pt idx="74">
                  <c:v>17</c:v>
                </c:pt>
                <c:pt idx="75">
                  <c:v>17.5</c:v>
                </c:pt>
                <c:pt idx="76">
                  <c:v>18</c:v>
                </c:pt>
                <c:pt idx="77">
                  <c:v>18.5</c:v>
                </c:pt>
                <c:pt idx="78">
                  <c:v>19</c:v>
                </c:pt>
                <c:pt idx="79">
                  <c:v>19.5</c:v>
                </c:pt>
                <c:pt idx="80">
                  <c:v>20</c:v>
                </c:pt>
                <c:pt idx="81">
                  <c:v>20.5</c:v>
                </c:pt>
                <c:pt idx="82">
                  <c:v>21</c:v>
                </c:pt>
                <c:pt idx="83">
                  <c:v>21.5</c:v>
                </c:pt>
                <c:pt idx="84">
                  <c:v>22</c:v>
                </c:pt>
                <c:pt idx="85">
                  <c:v>22.5</c:v>
                </c:pt>
                <c:pt idx="86">
                  <c:v>23</c:v>
                </c:pt>
                <c:pt idx="87">
                  <c:v>23.5</c:v>
                </c:pt>
                <c:pt idx="88">
                  <c:v>24</c:v>
                </c:pt>
                <c:pt idx="89">
                  <c:v>24.5</c:v>
                </c:pt>
                <c:pt idx="90">
                  <c:v>25</c:v>
                </c:pt>
                <c:pt idx="91">
                  <c:v>25.5</c:v>
                </c:pt>
                <c:pt idx="92">
                  <c:v>26</c:v>
                </c:pt>
                <c:pt idx="93">
                  <c:v>26.5</c:v>
                </c:pt>
                <c:pt idx="94">
                  <c:v>27</c:v>
                </c:pt>
                <c:pt idx="95">
                  <c:v>27.5</c:v>
                </c:pt>
                <c:pt idx="96">
                  <c:v>28</c:v>
                </c:pt>
                <c:pt idx="97">
                  <c:v>28.5</c:v>
                </c:pt>
                <c:pt idx="98">
                  <c:v>29</c:v>
                </c:pt>
                <c:pt idx="99">
                  <c:v>29.5</c:v>
                </c:pt>
                <c:pt idx="100">
                  <c:v>30</c:v>
                </c:pt>
                <c:pt idx="101">
                  <c:v>30.5</c:v>
                </c:pt>
                <c:pt idx="102">
                  <c:v>31</c:v>
                </c:pt>
                <c:pt idx="103">
                  <c:v>31.5</c:v>
                </c:pt>
                <c:pt idx="104">
                  <c:v>32</c:v>
                </c:pt>
                <c:pt idx="105">
                  <c:v>32.5</c:v>
                </c:pt>
                <c:pt idx="106">
                  <c:v>33</c:v>
                </c:pt>
                <c:pt idx="107">
                  <c:v>33.5</c:v>
                </c:pt>
                <c:pt idx="108">
                  <c:v>34</c:v>
                </c:pt>
                <c:pt idx="109">
                  <c:v>34.5</c:v>
                </c:pt>
                <c:pt idx="110">
                  <c:v>35</c:v>
                </c:pt>
                <c:pt idx="111">
                  <c:v>35.5</c:v>
                </c:pt>
                <c:pt idx="112">
                  <c:v>36</c:v>
                </c:pt>
                <c:pt idx="113">
                  <c:v>36.5</c:v>
                </c:pt>
                <c:pt idx="114">
                  <c:v>37</c:v>
                </c:pt>
                <c:pt idx="115">
                  <c:v>37.5</c:v>
                </c:pt>
                <c:pt idx="116">
                  <c:v>38</c:v>
                </c:pt>
                <c:pt idx="117">
                  <c:v>38.5</c:v>
                </c:pt>
                <c:pt idx="118">
                  <c:v>39</c:v>
                </c:pt>
                <c:pt idx="119">
                  <c:v>39.5</c:v>
                </c:pt>
                <c:pt idx="120">
                  <c:v>40</c:v>
                </c:pt>
              </c:numCache>
            </c:numRef>
          </c:xVal>
          <c:yVal>
            <c:numRef>
              <c:f>Sheet1!$B$2:$B$122</c:f>
              <c:numCache>
                <c:formatCode>General</c:formatCode>
                <c:ptCount val="121"/>
                <c:pt idx="0">
                  <c:v>125.7399875776582</c:v>
                </c:pt>
                <c:pt idx="1">
                  <c:v>131.26098992253327</c:v>
                </c:pt>
                <c:pt idx="2">
                  <c:v>136.99818364799563</c:v>
                </c:pt>
                <c:pt idx="3">
                  <c:v>142.95895644362486</c:v>
                </c:pt>
                <c:pt idx="4">
                  <c:v>149.15090906642823</c:v>
                </c:pt>
                <c:pt idx="5">
                  <c:v>155.58186023206483</c:v>
                </c:pt>
                <c:pt idx="6">
                  <c:v>162.25985158449313</c:v>
                </c:pt>
                <c:pt idx="7">
                  <c:v>169.1931527445478</c:v>
                </c:pt>
                <c:pt idx="8">
                  <c:v>176.39026643794008</c:v>
                </c:pt>
                <c:pt idx="9">
                  <c:v>183.8599337031668</c:v>
                </c:pt>
                <c:pt idx="10">
                  <c:v>191.61113917980009</c:v>
                </c:pt>
                <c:pt idx="11">
                  <c:v>199.65311647762027</c:v>
                </c:pt>
                <c:pt idx="12">
                  <c:v>207.99535362704194</c:v>
                </c:pt>
                <c:pt idx="13">
                  <c:v>216.64759861127183</c:v>
                </c:pt>
                <c:pt idx="14">
                  <c:v>225.61986498062535</c:v>
                </c:pt>
                <c:pt idx="15">
                  <c:v>234.92243754941649</c:v>
                </c:pt>
                <c:pt idx="16">
                  <c:v>244.56587817582312</c:v>
                </c:pt>
                <c:pt idx="17">
                  <c:v>254.5610316251188</c:v>
                </c:pt>
                <c:pt idx="18">
                  <c:v>264.91903151664746</c:v>
                </c:pt>
                <c:pt idx="19">
                  <c:v>275.65130635490618</c:v>
                </c:pt>
                <c:pt idx="20">
                  <c:v>286.76958564508806</c:v>
                </c:pt>
                <c:pt idx="21">
                  <c:v>298.28590609342308</c:v>
                </c:pt>
                <c:pt idx="22">
                  <c:v>310.21261789264366</c:v>
                </c:pt>
                <c:pt idx="23">
                  <c:v>322.5623910928856</c:v>
                </c:pt>
                <c:pt idx="24">
                  <c:v>335.34822205832364</c:v>
                </c:pt>
                <c:pt idx="25">
                  <c:v>348.58344000982646</c:v>
                </c:pt>
                <c:pt idx="26">
                  <c:v>362.28171365390182</c:v>
                </c:pt>
                <c:pt idx="27">
                  <c:v>376.45705789818817</c:v>
                </c:pt>
                <c:pt idx="28">
                  <c:v>391.12384065373755</c:v>
                </c:pt>
                <c:pt idx="29">
                  <c:v>406.29678972431532</c:v>
                </c:pt>
                <c:pt idx="30">
                  <c:v>421.99099978293373</c:v>
                </c:pt>
                <c:pt idx="31">
                  <c:v>438.22193943581738</c:v>
                </c:pt>
                <c:pt idx="32">
                  <c:v>455.00545837398653</c:v>
                </c:pt>
                <c:pt idx="33">
                  <c:v>472.3577946126278</c:v>
                </c:pt>
                <c:pt idx="34">
                  <c:v>490.29558181840855</c:v>
                </c:pt>
                <c:pt idx="35">
                  <c:v>508.83585672487567</c:v>
                </c:pt>
                <c:pt idx="36">
                  <c:v>527.99606663606323</c:v>
                </c:pt>
                <c:pt idx="37">
                  <c:v>547.79407701842081</c:v>
                </c:pt>
                <c:pt idx="38">
                  <c:v>568.24817918115775</c:v>
                </c:pt>
                <c:pt idx="39">
                  <c:v>589.37709804508222</c:v>
                </c:pt>
                <c:pt idx="40">
                  <c:v>611.20000000000005</c:v>
                </c:pt>
                <c:pt idx="41">
                  <c:v>633.73650085072438</c:v>
                </c:pt>
                <c:pt idx="42">
                  <c:v>657.0066738517271</c:v>
                </c:pt>
                <c:pt idx="43">
                  <c:v>681.03105783045226</c:v>
                </c:pt>
                <c:pt idx="44">
                  <c:v>705.83066539929291</c:v>
                </c:pt>
                <c:pt idx="45">
                  <c:v>731.4269912562188</c:v>
                </c:pt>
                <c:pt idx="46">
                  <c:v>757.84202057402615</c:v>
                </c:pt>
                <c:pt idx="47">
                  <c:v>785.09823747816404</c:v>
                </c:pt>
                <c:pt idx="48">
                  <c:v>813.21863361307805</c:v>
                </c:pt>
                <c:pt idx="49">
                  <c:v>842.22671679699454</c:v>
                </c:pt>
                <c:pt idx="50">
                  <c:v>872.14651976505206</c:v>
                </c:pt>
                <c:pt idx="51">
                  <c:v>903.00260900067497</c:v>
                </c:pt>
                <c:pt idx="52">
                  <c:v>934.82009365506224</c:v>
                </c:pt>
                <c:pt idx="53">
                  <c:v>967.62463455465172</c:v>
                </c:pt>
                <c:pt idx="54">
                  <c:v>1001.4424532964075</c:v>
                </c:pt>
                <c:pt idx="55">
                  <c:v>1036.3003414307541</c:v>
                </c:pt>
                <c:pt idx="56">
                  <c:v>1072.2256697319722</c:v>
                </c:pt>
                <c:pt idx="57">
                  <c:v>1109.2463975558517</c:v>
                </c:pt>
                <c:pt idx="58">
                  <c:v>1147.3910822843836</c:v>
                </c:pt>
                <c:pt idx="59">
                  <c:v>1186.6888888572512</c:v>
                </c:pt>
                <c:pt idx="60">
                  <c:v>1227.1695993898766</c:v>
                </c:pt>
                <c:pt idx="61">
                  <c:v>1268.863622877745</c:v>
                </c:pt>
                <c:pt idx="62">
                  <c:v>1311.8020049867334</c:v>
                </c:pt>
                <c:pt idx="63">
                  <c:v>1356.0164379291391</c:v>
                </c:pt>
                <c:pt idx="64">
                  <c:v>1401.539270425093</c:v>
                </c:pt>
                <c:pt idx="65">
                  <c:v>1448.4035177490302</c:v>
                </c:pt>
                <c:pt idx="66">
                  <c:v>1496.6428718608686</c:v>
                </c:pt>
                <c:pt idx="67">
                  <c:v>1546.2917116215344</c:v>
                </c:pt>
                <c:pt idx="68">
                  <c:v>1597.3851130924591</c:v>
                </c:pt>
                <c:pt idx="69">
                  <c:v>1649.9588599186502</c:v>
                </c:pt>
                <c:pt idx="70">
                  <c:v>1704.0494537949303</c:v>
                </c:pt>
                <c:pt idx="71">
                  <c:v>1759.6941250149198</c:v>
                </c:pt>
                <c:pt idx="72">
                  <c:v>1816.9308431023239</c:v>
                </c:pt>
                <c:pt idx="73">
                  <c:v>1875.7983275240672</c:v>
                </c:pt>
                <c:pt idx="74">
                  <c:v>1936.3360584848092</c:v>
                </c:pt>
                <c:pt idx="75">
                  <c:v>1998.5842878023493</c:v>
                </c:pt>
                <c:pt idx="76">
                  <c:v>2062.5840498634307</c:v>
                </c:pt>
                <c:pt idx="77">
                  <c:v>2128.3771726594186</c:v>
                </c:pt>
                <c:pt idx="78">
                  <c:v>2196.0062889013279</c:v>
                </c:pt>
                <c:pt idx="79">
                  <c:v>2265.5148472136539</c:v>
                </c:pt>
                <c:pt idx="80">
                  <c:v>2336.9471234064431</c:v>
                </c:pt>
                <c:pt idx="81">
                  <c:v>2410.3482318250417</c:v>
                </c:pt>
                <c:pt idx="82">
                  <c:v>2485.7641367769152</c:v>
                </c:pt>
                <c:pt idx="83">
                  <c:v>2563.2416640349484</c:v>
                </c:pt>
                <c:pt idx="84">
                  <c:v>2642.82851241661</c:v>
                </c:pt>
                <c:pt idx="85">
                  <c:v>2724.5732654383401</c:v>
                </c:pt>
                <c:pt idx="86">
                  <c:v>2808.5254030445235</c:v>
                </c:pt>
                <c:pt idx="87">
                  <c:v>2894.7353134103878</c:v>
                </c:pt>
                <c:pt idx="88">
                  <c:v>2983.2543048181465</c:v>
                </c:pt>
                <c:pt idx="89">
                  <c:v>3074.1346176057154</c:v>
                </c:pt>
                <c:pt idx="90">
                  <c:v>3167.4294361872853</c:v>
                </c:pt>
                <c:pt idx="91">
                  <c:v>3263.1929011450407</c:v>
                </c:pt>
                <c:pt idx="92">
                  <c:v>3361.480121391317</c:v>
                </c:pt>
                <c:pt idx="93">
                  <c:v>3462.3471864004173</c:v>
                </c:pt>
                <c:pt idx="94">
                  <c:v>3565.8511785093815</c:v>
                </c:pt>
                <c:pt idx="95">
                  <c:v>3672.0501852869047</c:v>
                </c:pt>
                <c:pt idx="96">
                  <c:v>3781.0033119696427</c:v>
                </c:pt>
                <c:pt idx="97">
                  <c:v>3892.7706939651152</c:v>
                </c:pt>
                <c:pt idx="98">
                  <c:v>4007.413509420403</c:v>
                </c:pt>
                <c:pt idx="99">
                  <c:v>4124.9939918558048</c:v>
                </c:pt>
                <c:pt idx="100">
                  <c:v>4245.5754428626569</c:v>
                </c:pt>
                <c:pt idx="101">
                  <c:v>4369.2222448644607</c:v>
                </c:pt>
                <c:pt idx="102">
                  <c:v>4495.9998739404537</c:v>
                </c:pt>
                <c:pt idx="103">
                  <c:v>4625.9749127107798</c:v>
                </c:pt>
                <c:pt idx="104">
                  <c:v>4759.2150632823932</c:v>
                </c:pt>
                <c:pt idx="105">
                  <c:v>4895.7891602547697</c:v>
                </c:pt>
                <c:pt idx="106">
                  <c:v>5035.7671837845728</c:v>
                </c:pt>
                <c:pt idx="107">
                  <c:v>5179.2202727083504</c:v>
                </c:pt>
                <c:pt idx="108">
                  <c:v>5326.2207377223376</c:v>
                </c:pt>
                <c:pt idx="109">
                  <c:v>5476.8420746184347</c:v>
                </c:pt>
                <c:pt idx="110">
                  <c:v>5631.1589775754528</c:v>
                </c:pt>
                <c:pt idx="111">
                  <c:v>5789.247352504628</c:v>
                </c:pt>
                <c:pt idx="112">
                  <c:v>5951.1843304484883</c:v>
                </c:pt>
                <c:pt idx="113">
                  <c:v>6117.04828103207</c:v>
                </c:pt>
                <c:pt idx="114">
                  <c:v>6286.9188259655575</c:v>
                </c:pt>
                <c:pt idx="115">
                  <c:v>6460.8768525972746</c:v>
                </c:pt>
                <c:pt idx="116">
                  <c:v>6639.004527516111</c:v>
                </c:pt>
                <c:pt idx="117">
                  <c:v>6821.3853102023495</c:v>
                </c:pt>
                <c:pt idx="118">
                  <c:v>7008.103966725841</c:v>
                </c:pt>
                <c:pt idx="119">
                  <c:v>7199.2465834905688</c:v>
                </c:pt>
                <c:pt idx="120">
                  <c:v>7394.900581024528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3F-4040-A89A-F36C65BE4BAA}"/>
            </c:ext>
          </c:extLst>
        </c:ser>
        <c:ser>
          <c:idx val="1"/>
          <c:order val="1"/>
          <c:spPr>
            <a:ln w="412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Sheet1!$F$2:$F$32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Sheet1!$G$2:$G$32</c:f>
              <c:numCache>
                <c:formatCode>General</c:formatCode>
                <c:ptCount val="31"/>
                <c:pt idx="0">
                  <c:v>305.60000000000002</c:v>
                </c:pt>
                <c:pt idx="1">
                  <c:v>366.17292404771098</c:v>
                </c:pt>
                <c:pt idx="2">
                  <c:v>426.74584809542193</c:v>
                </c:pt>
                <c:pt idx="3">
                  <c:v>487.31877214313289</c:v>
                </c:pt>
                <c:pt idx="4">
                  <c:v>547.89169619084385</c:v>
                </c:pt>
                <c:pt idx="5">
                  <c:v>608.46462023855474</c:v>
                </c:pt>
                <c:pt idx="6">
                  <c:v>669.03754428626576</c:v>
                </c:pt>
                <c:pt idx="7">
                  <c:v>729.61046833397677</c:v>
                </c:pt>
                <c:pt idx="8">
                  <c:v>790.18339238168755</c:v>
                </c:pt>
                <c:pt idx="9">
                  <c:v>850.75631642939857</c:v>
                </c:pt>
                <c:pt idx="10">
                  <c:v>911.32924047710947</c:v>
                </c:pt>
                <c:pt idx="11">
                  <c:v>971.90216452482048</c:v>
                </c:pt>
                <c:pt idx="12">
                  <c:v>1032.4750885725316</c:v>
                </c:pt>
                <c:pt idx="13">
                  <c:v>1093.0480126202424</c:v>
                </c:pt>
                <c:pt idx="14">
                  <c:v>1153.6209366679534</c:v>
                </c:pt>
                <c:pt idx="15">
                  <c:v>1214.1938607156644</c:v>
                </c:pt>
                <c:pt idx="16">
                  <c:v>1274.7667847633752</c:v>
                </c:pt>
                <c:pt idx="17">
                  <c:v>1335.339708811086</c:v>
                </c:pt>
                <c:pt idx="18">
                  <c:v>1395.9126328587972</c:v>
                </c:pt>
                <c:pt idx="19">
                  <c:v>1456.485556906508</c:v>
                </c:pt>
                <c:pt idx="20">
                  <c:v>1517.0584809542188</c:v>
                </c:pt>
                <c:pt idx="21">
                  <c:v>1577.63140500193</c:v>
                </c:pt>
                <c:pt idx="22">
                  <c:v>1638.2043290496408</c:v>
                </c:pt>
                <c:pt idx="23">
                  <c:v>1698.7772530973516</c:v>
                </c:pt>
                <c:pt idx="24">
                  <c:v>1759.3501771450628</c:v>
                </c:pt>
                <c:pt idx="25">
                  <c:v>1819.9231011927741</c:v>
                </c:pt>
                <c:pt idx="26">
                  <c:v>1880.4960252404849</c:v>
                </c:pt>
                <c:pt idx="27">
                  <c:v>1941.0689492881957</c:v>
                </c:pt>
                <c:pt idx="28">
                  <c:v>2001.6418733359069</c:v>
                </c:pt>
                <c:pt idx="29">
                  <c:v>2062.2147973836177</c:v>
                </c:pt>
                <c:pt idx="30">
                  <c:v>2122.7877214313285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3F-4040-A89A-F36C65BE4BAA}"/>
            </c:ext>
          </c:extLst>
        </c:ser>
        <c:ser>
          <c:idx val="2"/>
          <c:order val="2"/>
          <c:spPr>
            <a:ln w="412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Sheet1!$F$2:$F$32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Sheet1!$H$2:$H$32</c:f>
              <c:numCache>
                <c:formatCode>General</c:formatCode>
                <c:ptCount val="31"/>
                <c:pt idx="0">
                  <c:v>305.60000000000002</c:v>
                </c:pt>
                <c:pt idx="1">
                  <c:v>408.62867847633754</c:v>
                </c:pt>
                <c:pt idx="2">
                  <c:v>511.65735695267506</c:v>
                </c:pt>
                <c:pt idx="3">
                  <c:v>614.68603542901258</c:v>
                </c:pt>
                <c:pt idx="4">
                  <c:v>717.7147139053501</c:v>
                </c:pt>
                <c:pt idx="5">
                  <c:v>820.74339238168761</c:v>
                </c:pt>
                <c:pt idx="6">
                  <c:v>923.77207085802513</c:v>
                </c:pt>
                <c:pt idx="7">
                  <c:v>1026.8007493343625</c:v>
                </c:pt>
                <c:pt idx="8">
                  <c:v>1129.8294278107001</c:v>
                </c:pt>
                <c:pt idx="9">
                  <c:v>1232.8581062870376</c:v>
                </c:pt>
                <c:pt idx="10">
                  <c:v>1335.8867847633751</c:v>
                </c:pt>
                <c:pt idx="11">
                  <c:v>1438.9154632397126</c:v>
                </c:pt>
                <c:pt idx="12">
                  <c:v>1541.9441417160501</c:v>
                </c:pt>
                <c:pt idx="13">
                  <c:v>1644.9728201923876</c:v>
                </c:pt>
                <c:pt idx="14">
                  <c:v>1748.0014986687252</c:v>
                </c:pt>
                <c:pt idx="15">
                  <c:v>1851.0301771450627</c:v>
                </c:pt>
                <c:pt idx="16">
                  <c:v>1954.0588556214002</c:v>
                </c:pt>
                <c:pt idx="17">
                  <c:v>2057.0875340977377</c:v>
                </c:pt>
                <c:pt idx="18">
                  <c:v>2160.1162125740752</c:v>
                </c:pt>
                <c:pt idx="19">
                  <c:v>2263.1448910504128</c:v>
                </c:pt>
                <c:pt idx="20">
                  <c:v>2366.1735695267503</c:v>
                </c:pt>
                <c:pt idx="21">
                  <c:v>2469.2022480030878</c:v>
                </c:pt>
                <c:pt idx="22">
                  <c:v>2572.2309264794253</c:v>
                </c:pt>
                <c:pt idx="23">
                  <c:v>2675.2596049557628</c:v>
                </c:pt>
                <c:pt idx="24">
                  <c:v>2778.2882834321003</c:v>
                </c:pt>
                <c:pt idx="25">
                  <c:v>2881.3169619084379</c:v>
                </c:pt>
                <c:pt idx="26">
                  <c:v>2984.3456403847754</c:v>
                </c:pt>
                <c:pt idx="27">
                  <c:v>3087.3743188611129</c:v>
                </c:pt>
                <c:pt idx="28">
                  <c:v>3190.4029973374504</c:v>
                </c:pt>
                <c:pt idx="29">
                  <c:v>3293.4316758137879</c:v>
                </c:pt>
                <c:pt idx="30">
                  <c:v>3396.4603542901255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83F-4040-A89A-F36C65BE4BAA}"/>
            </c:ext>
          </c:extLst>
        </c:ser>
        <c:ser>
          <c:idx val="3"/>
          <c:order val="3"/>
          <c:tx>
            <c:v>vertical line 1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Sheet1!$I$2:$I$3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Sheet1!$J$2:$J$3</c:f>
              <c:numCache>
                <c:formatCode>General</c:formatCode>
                <c:ptCount val="2"/>
                <c:pt idx="0">
                  <c:v>0</c:v>
                </c:pt>
                <c:pt idx="1">
                  <c:v>611.20000000000005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83F-4040-A89A-F36C65BE4BAA}"/>
            </c:ext>
          </c:extLst>
        </c:ser>
        <c:ser>
          <c:idx val="4"/>
          <c:order val="4"/>
          <c:tx>
            <c:v>vertical line 2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Sheet1!$K$2:$K$3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Sheet1!$L$2:$L$3</c:f>
              <c:numCache>
                <c:formatCode>General</c:formatCode>
                <c:ptCount val="2"/>
                <c:pt idx="0">
                  <c:v>0</c:v>
                </c:pt>
                <c:pt idx="1">
                  <c:v>4245.5754428626569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83F-4040-A89A-F36C65BE4BAA}"/>
            </c:ext>
          </c:extLst>
        </c:ser>
        <c:ser>
          <c:idx val="5"/>
          <c:order val="5"/>
          <c:tx>
            <c:v>point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Sheet1!$C$6</c:f>
              <c:numCache>
                <c:formatCode>General</c:formatCode>
                <c:ptCount val="1"/>
                <c:pt idx="0">
                  <c:v>305.60000000000002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83F-4040-A89A-F36C65BE4BAA}"/>
            </c:ext>
          </c:extLst>
        </c:ser>
        <c:ser>
          <c:idx val="6"/>
          <c:order val="6"/>
          <c:tx>
            <c:v>point 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Sheet1!$D$2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Sheet1!$D$6</c:f>
              <c:numCache>
                <c:formatCode>General</c:formatCode>
                <c:ptCount val="1"/>
                <c:pt idx="0">
                  <c:v>2122.7877214313285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83F-4040-A89A-F36C65BE4BAA}"/>
            </c:ext>
          </c:extLst>
        </c:ser>
        <c:ser>
          <c:idx val="7"/>
          <c:order val="7"/>
          <c:tx>
            <c:v>point c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Sheet1!$E$2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Sheet1!$E$6</c:f>
              <c:numCache>
                <c:formatCode>General</c:formatCode>
                <c:ptCount val="1"/>
                <c:pt idx="0">
                  <c:v>3396.4603542901255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83F-4040-A89A-F36C65BE4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675455"/>
        <c:axId val="1871677087"/>
      </c:scatterChart>
      <c:valAx>
        <c:axId val="1871675455"/>
        <c:scaling>
          <c:orientation val="minMax"/>
          <c:max val="40"/>
          <c:min val="-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Mixed</a:t>
                </a:r>
                <a:r>
                  <a:rPr lang="en-US" i="1" baseline="0"/>
                  <a:t> Air Mass </a:t>
                </a:r>
                <a:r>
                  <a:rPr lang="en-US" i="1"/>
                  <a:t>T</a:t>
                </a:r>
                <a:r>
                  <a:rPr lang="en-US" baseline="0"/>
                  <a:t> (Celsius)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677087"/>
        <c:crossesAt val="0"/>
        <c:crossBetween val="midCat"/>
        <c:majorUnit val="10"/>
        <c:minorUnit val="5"/>
      </c:valAx>
      <c:valAx>
        <c:axId val="18716770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Vapor</a:t>
                </a:r>
                <a:r>
                  <a:rPr lang="en-US" baseline="0"/>
                  <a:t> Pressure (Pa)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1994953743430625E-2"/>
              <c:y val="0.367114144065325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675455"/>
        <c:crossesAt val="-1000"/>
        <c:crossBetween val="midCat"/>
        <c:minorUnit val="50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655D1AC-444D-514F-900F-2A5489EAA9C0}">
  <sheetPr/>
  <sheetViews>
    <sheetView tabSelected="1" zoomScale="5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4423" cy="8572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6BFBB7-4334-5D4B-B637-E40D8070D1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0.40455</cdr:x>
      <cdr:y>0.30285</cdr:y>
    </cdr:from>
    <cdr:to>
      <cdr:x>0.42277</cdr:x>
      <cdr:y>0.34003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1BCD94-141E-864D-A5F2-4F9FA1CEA858}"/>
            </a:ext>
          </a:extLst>
        </cdr:cNvPr>
        <cdr:cNvSpPr txBox="1"/>
      </cdr:nvSpPr>
      <cdr:spPr>
        <a:xfrm xmlns:a="http://schemas.openxmlformats.org/drawingml/2006/main">
          <a:off x="2584955" y="2596195"/>
          <a:ext cx="116435" cy="318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0.5654</cdr:x>
      <cdr:y>0.58628</cdr:y>
    </cdr:from>
    <cdr:to>
      <cdr:x>0.63864</cdr:x>
      <cdr:y>0.80965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739925E2-0269-204E-9C5D-668BCE7F6C52}"/>
            </a:ext>
          </a:extLst>
        </cdr:cNvPr>
        <cdr:cNvSpPr/>
      </cdr:nvSpPr>
      <cdr:spPr>
        <a:xfrm xmlns:a="http://schemas.openxmlformats.org/drawingml/2006/main" rot="18726172">
          <a:off x="2889296" y="5749323"/>
          <a:ext cx="1914820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Condensation</a:t>
          </a:r>
        </a:p>
      </cdr:txBody>
    </cdr:sp>
  </cdr:relSizeAnchor>
  <cdr:relSizeAnchor xmlns:cdr="http://schemas.openxmlformats.org/drawingml/2006/chartDrawing">
    <cdr:from>
      <cdr:x>0.47315</cdr:x>
      <cdr:y>0.75632</cdr:y>
    </cdr:from>
    <cdr:to>
      <cdr:x>0.8402</cdr:x>
      <cdr:y>0.81092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0767A1DB-3A03-534C-A266-C3144BEAEEA7}"/>
            </a:ext>
          </a:extLst>
        </cdr:cNvPr>
        <cdr:cNvSpPr/>
      </cdr:nvSpPr>
      <cdr:spPr>
        <a:xfrm xmlns:a="http://schemas.openxmlformats.org/drawingml/2006/main" rot="19566803">
          <a:off x="3023298" y="6483584"/>
          <a:ext cx="2345322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Condensation</a:t>
          </a:r>
        </a:p>
      </cdr:txBody>
    </cdr:sp>
  </cdr:relSizeAnchor>
  <cdr:relSizeAnchor xmlns:cdr="http://schemas.openxmlformats.org/drawingml/2006/chartDrawing">
    <cdr:from>
      <cdr:x>0.22866</cdr:x>
      <cdr:y>0.15733</cdr:y>
    </cdr:from>
    <cdr:to>
      <cdr:x>0.80734</cdr:x>
      <cdr:y>0.32121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0F368D67-5612-5B48-A608-C60E7D5675E1}"/>
            </a:ext>
          </a:extLst>
        </cdr:cNvPr>
        <cdr:cNvSpPr txBox="1"/>
      </cdr:nvSpPr>
      <cdr:spPr>
        <a:xfrm xmlns:a="http://schemas.openxmlformats.org/drawingml/2006/main">
          <a:off x="1461063" y="1348673"/>
          <a:ext cx="3697610" cy="1404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800"/>
            <a:t>A: 50% RH at</a:t>
          </a:r>
          <a:r>
            <a:rPr lang="en-US" sz="2800" baseline="0"/>
            <a:t> O° C</a:t>
          </a:r>
        </a:p>
        <a:p xmlns:a="http://schemas.openxmlformats.org/drawingml/2006/main">
          <a:r>
            <a:rPr lang="en-US" sz="2800" baseline="0"/>
            <a:t>B: 50% RH at 30° C</a:t>
          </a:r>
        </a:p>
        <a:p xmlns:a="http://schemas.openxmlformats.org/drawingml/2006/main">
          <a:r>
            <a:rPr lang="en-US" sz="2800" baseline="0"/>
            <a:t>C: 80% RH at 30° C</a:t>
          </a:r>
          <a:endParaRPr lang="en-US" sz="2800"/>
        </a:p>
      </cdr:txBody>
    </cdr:sp>
  </cdr:relSizeAnchor>
  <cdr:relSizeAnchor xmlns:cdr="http://schemas.openxmlformats.org/drawingml/2006/chartDrawing">
    <cdr:from>
      <cdr:x>0.27087</cdr:x>
      <cdr:y>0.47853</cdr:y>
    </cdr:from>
    <cdr:to>
      <cdr:x>0.41398</cdr:x>
      <cdr:y>0.5852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48136E12-46C8-7342-AF17-7C6A31122870}"/>
            </a:ext>
          </a:extLst>
        </cdr:cNvPr>
        <cdr:cNvSpPr txBox="1"/>
      </cdr:nvSpPr>
      <cdr:spPr>
        <a:xfrm xmlns:a="http://schemas.openxmlformats.org/drawingml/2006/main">
          <a:off x="1730796" y="410221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0.38169</cdr:x>
      <cdr:y>0.84431</cdr:y>
    </cdr:from>
    <cdr:to>
      <cdr:x>0.44149</cdr:x>
      <cdr:y>0.89413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9E4ED5BE-E585-2F4F-80E8-6A1334F69E78}"/>
            </a:ext>
          </a:extLst>
        </cdr:cNvPr>
        <cdr:cNvSpPr txBox="1"/>
      </cdr:nvSpPr>
      <cdr:spPr>
        <a:xfrm xmlns:a="http://schemas.openxmlformats.org/drawingml/2006/main">
          <a:off x="2438850" y="7237876"/>
          <a:ext cx="382124" cy="427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/>
            <a:t>A</a:t>
          </a:r>
        </a:p>
      </cdr:txBody>
    </cdr:sp>
  </cdr:relSizeAnchor>
  <cdr:relSizeAnchor xmlns:cdr="http://schemas.openxmlformats.org/drawingml/2006/chartDrawing">
    <cdr:from>
      <cdr:x>0.82669</cdr:x>
      <cdr:y>0.64178</cdr:y>
    </cdr:from>
    <cdr:to>
      <cdr:x>0.88213</cdr:x>
      <cdr:y>0.6916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93815BA4-545D-9345-9647-EAD9326D6E27}"/>
            </a:ext>
          </a:extLst>
        </cdr:cNvPr>
        <cdr:cNvSpPr txBox="1"/>
      </cdr:nvSpPr>
      <cdr:spPr>
        <a:xfrm xmlns:a="http://schemas.openxmlformats.org/drawingml/2006/main">
          <a:off x="5282300" y="5501685"/>
          <a:ext cx="354251" cy="427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/>
            <a:t>B</a:t>
          </a:r>
        </a:p>
      </cdr:txBody>
    </cdr:sp>
  </cdr:relSizeAnchor>
  <cdr:relSizeAnchor xmlns:cdr="http://schemas.openxmlformats.org/drawingml/2006/chartDrawing">
    <cdr:from>
      <cdr:x>0.82937</cdr:x>
      <cdr:y>0.50937</cdr:y>
    </cdr:from>
    <cdr:to>
      <cdr:x>0.88917</cdr:x>
      <cdr:y>0.55919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93815BA4-545D-9345-9647-EAD9326D6E27}"/>
            </a:ext>
          </a:extLst>
        </cdr:cNvPr>
        <cdr:cNvSpPr txBox="1"/>
      </cdr:nvSpPr>
      <cdr:spPr>
        <a:xfrm xmlns:a="http://schemas.openxmlformats.org/drawingml/2006/main">
          <a:off x="5299384" y="4366553"/>
          <a:ext cx="382124" cy="427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/>
            <a:t>C</a:t>
          </a:r>
        </a:p>
      </cdr:txBody>
    </cdr:sp>
  </cdr:relSizeAnchor>
  <cdr:relSizeAnchor xmlns:cdr="http://schemas.openxmlformats.org/drawingml/2006/chartDrawing">
    <cdr:from>
      <cdr:x>0.68598</cdr:x>
      <cdr:y>0.31727</cdr:y>
    </cdr:from>
    <cdr:to>
      <cdr:x>0.83549</cdr:x>
      <cdr:y>0.38414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2B24F7E6-C5F3-B746-A879-344E1831FF80}"/>
            </a:ext>
          </a:extLst>
        </cdr:cNvPr>
        <cdr:cNvSpPr txBox="1"/>
      </cdr:nvSpPr>
      <cdr:spPr>
        <a:xfrm xmlns:a="http://schemas.openxmlformats.org/drawingml/2006/main">
          <a:off x="4383185" y="2719823"/>
          <a:ext cx="955310" cy="573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/>
            <a:t>e</a:t>
          </a:r>
          <a:r>
            <a:rPr lang="en-US" sz="2400" b="1" baseline="-25000"/>
            <a:t>s</a:t>
          </a:r>
          <a:r>
            <a:rPr lang="en-US" sz="2400" b="1"/>
            <a:t>(</a:t>
          </a:r>
          <a:r>
            <a:rPr lang="en-US" sz="2400" b="1" i="1"/>
            <a:t>T</a:t>
          </a:r>
          <a:r>
            <a:rPr lang="en-US" sz="2400" b="1"/>
            <a:t>)</a:t>
          </a:r>
        </a:p>
      </cdr:txBody>
    </cdr:sp>
  </cdr:relSizeAnchor>
  <cdr:relSizeAnchor xmlns:cdr="http://schemas.openxmlformats.org/drawingml/2006/chartDrawing">
    <cdr:from>
      <cdr:x>0.80031</cdr:x>
      <cdr:y>0.35529</cdr:y>
    </cdr:from>
    <cdr:to>
      <cdr:x>0.85835</cdr:x>
      <cdr:y>0.37234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7AAFAFB0-AE70-4F46-A33D-AEAE78504EBA}"/>
            </a:ext>
          </a:extLst>
        </cdr:cNvPr>
        <cdr:cNvCxnSpPr/>
      </cdr:nvCxnSpPr>
      <cdr:spPr>
        <a:xfrm xmlns:a="http://schemas.openxmlformats.org/drawingml/2006/main">
          <a:off x="5113717" y="3045752"/>
          <a:ext cx="370885" cy="146106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0.72349</cdr:x>
      <cdr:y>0.21533</cdr:y>
    </cdr:from>
    <cdr:to>
      <cdr:x>0.91954</cdr:x>
      <cdr:y>0.34188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D1253D23-7794-47C1-6E7A-CE7112E0004A}"/>
            </a:ext>
          </a:extLst>
        </cdr:cNvPr>
        <cdr:cNvSpPr txBox="1"/>
      </cdr:nvSpPr>
      <cdr:spPr>
        <a:xfrm xmlns:a="http://schemas.openxmlformats.org/drawingml/2006/main">
          <a:off x="4611810" y="1845896"/>
          <a:ext cx="1249729" cy="1084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800" b="1">
              <a:solidFill>
                <a:srgbClr val="FF0000"/>
              </a:solidFill>
            </a:rPr>
            <a:t>Warm</a:t>
          </a:r>
        </a:p>
        <a:p xmlns:a="http://schemas.openxmlformats.org/drawingml/2006/main">
          <a:pPr algn="ctr"/>
          <a:r>
            <a:rPr lang="en-US" sz="2800" b="1">
              <a:solidFill>
                <a:srgbClr val="FF0000"/>
              </a:solidFill>
            </a:rPr>
            <a:t>Air</a:t>
          </a:r>
        </a:p>
      </cdr:txBody>
    </cdr:sp>
  </cdr:relSizeAnchor>
  <cdr:relSizeAnchor xmlns:cdr="http://schemas.openxmlformats.org/drawingml/2006/chartDrawing">
    <cdr:from>
      <cdr:x>0.26372</cdr:x>
      <cdr:y>0.73456</cdr:y>
    </cdr:from>
    <cdr:to>
      <cdr:x>0.45977</cdr:x>
      <cdr:y>0.86111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59735FD1-0D81-F3F6-711C-E41CB893B045}"/>
            </a:ext>
          </a:extLst>
        </cdr:cNvPr>
        <cdr:cNvSpPr txBox="1"/>
      </cdr:nvSpPr>
      <cdr:spPr>
        <a:xfrm xmlns:a="http://schemas.openxmlformats.org/drawingml/2006/main">
          <a:off x="1681041" y="6297001"/>
          <a:ext cx="1249729" cy="1084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800" b="1">
              <a:solidFill>
                <a:schemeClr val="accent1"/>
              </a:solidFill>
            </a:rPr>
            <a:t>Cold</a:t>
          </a:r>
        </a:p>
        <a:p xmlns:a="http://schemas.openxmlformats.org/drawingml/2006/main">
          <a:pPr algn="ctr"/>
          <a:r>
            <a:rPr lang="en-US" sz="2800" b="1">
              <a:solidFill>
                <a:schemeClr val="accent1"/>
              </a:solidFill>
            </a:rPr>
            <a:t>Air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8D14-769F-DD4A-B8F3-DB650D0451E0}">
  <dimension ref="A1:L122"/>
  <sheetViews>
    <sheetView topLeftCell="B1" workbookViewId="0">
      <pane ySplit="11640" topLeftCell="A84"/>
      <selection activeCell="L4" sqref="L4"/>
      <selection pane="bottomLeft" activeCell="B15" sqref="B15"/>
    </sheetView>
  </sheetViews>
  <sheetFormatPr defaultColWidth="11" defaultRowHeight="15.75" x14ac:dyDescent="0.25"/>
  <cols>
    <col min="1" max="1" width="14.625" bestFit="1" customWidth="1"/>
    <col min="2" max="2" width="14.625" customWidth="1"/>
    <col min="3" max="5" width="20.875" bestFit="1" customWidth="1"/>
    <col min="6" max="6" width="13.875" bestFit="1" customWidth="1"/>
    <col min="7" max="8" width="13.5" bestFit="1" customWidth="1"/>
    <col min="9" max="9" width="13.5" customWidth="1"/>
    <col min="10" max="10" width="12.875" bestFit="1" customWidth="1"/>
    <col min="11" max="11" width="12.875" customWidth="1"/>
    <col min="12" max="12" width="12.875" bestFit="1" customWidth="1"/>
  </cols>
  <sheetData>
    <row r="1" spans="1:12" x14ac:dyDescent="0.25">
      <c r="A1" t="s">
        <v>0</v>
      </c>
      <c r="B1" t="s">
        <v>5</v>
      </c>
      <c r="C1" t="s">
        <v>1</v>
      </c>
      <c r="D1" t="s">
        <v>3</v>
      </c>
      <c r="E1" t="s">
        <v>4</v>
      </c>
      <c r="F1" t="s">
        <v>8</v>
      </c>
      <c r="G1" t="s">
        <v>9</v>
      </c>
      <c r="H1" t="s">
        <v>10</v>
      </c>
      <c r="I1" t="s">
        <v>13</v>
      </c>
      <c r="J1" t="s">
        <v>11</v>
      </c>
      <c r="K1" t="s">
        <v>14</v>
      </c>
      <c r="L1" t="s">
        <v>12</v>
      </c>
    </row>
    <row r="2" spans="1:12" x14ac:dyDescent="0.25">
      <c r="A2">
        <v>-20</v>
      </c>
      <c r="B2">
        <f>611.2 * EXP(17.67*A2/(A2+243.5))</f>
        <v>125.7399875776582</v>
      </c>
      <c r="C2">
        <v>0</v>
      </c>
      <c r="D2">
        <v>30</v>
      </c>
      <c r="E2">
        <v>30</v>
      </c>
      <c r="F2">
        <f>C2</f>
        <v>0</v>
      </c>
      <c r="G2">
        <f>$C$6+($F2-$C$2)*(D$6-$C$6)/(D$2-$C$2)</f>
        <v>305.60000000000002</v>
      </c>
      <c r="H2">
        <f>$C$6+($F2-$C$2)*(E$6-$C$6)/(E$2-$C$2)</f>
        <v>305.60000000000002</v>
      </c>
      <c r="I2">
        <f>C2</f>
        <v>0</v>
      </c>
      <c r="J2">
        <v>0</v>
      </c>
      <c r="K2">
        <f>E2</f>
        <v>30</v>
      </c>
      <c r="L2">
        <v>0</v>
      </c>
    </row>
    <row r="3" spans="1:12" x14ac:dyDescent="0.25">
      <c r="A3">
        <f>A2+0.5</f>
        <v>-19.5</v>
      </c>
      <c r="B3">
        <f t="shared" ref="B3:B66" si="0">611.2 * EXP(17.67*A3/(A3+243.5))</f>
        <v>131.26098992253327</v>
      </c>
      <c r="C3" t="s">
        <v>2</v>
      </c>
      <c r="D3" t="s">
        <v>2</v>
      </c>
      <c r="E3" t="s">
        <v>2</v>
      </c>
      <c r="F3">
        <f>F2+1</f>
        <v>1</v>
      </c>
      <c r="G3">
        <f t="shared" ref="G3:G32" si="1">$C$6+($F3-$C$2)*(D$6-$C$6)/(D$2-$C$2)</f>
        <v>366.17292404771098</v>
      </c>
      <c r="H3">
        <f t="shared" ref="H3:H32" si="2">$C$6+($F3-$C$2)*(E$6-$C$6)/(E$2-$C$2)</f>
        <v>408.62867847633754</v>
      </c>
      <c r="I3">
        <f>C2</f>
        <v>0</v>
      </c>
      <c r="J3">
        <f>B42</f>
        <v>611.20000000000005</v>
      </c>
      <c r="K3">
        <f>E2</f>
        <v>30</v>
      </c>
      <c r="L3">
        <f>B102</f>
        <v>4245.5754428626569</v>
      </c>
    </row>
    <row r="4" spans="1:12" x14ac:dyDescent="0.25">
      <c r="A4">
        <f t="shared" ref="A4:A67" si="3">A3+0.5</f>
        <v>-19</v>
      </c>
      <c r="B4">
        <f t="shared" si="0"/>
        <v>136.99818364799563</v>
      </c>
      <c r="C4">
        <v>50</v>
      </c>
      <c r="D4">
        <v>50</v>
      </c>
      <c r="E4">
        <v>80</v>
      </c>
      <c r="F4">
        <f t="shared" ref="F4:F31" si="4">F3+1</f>
        <v>2</v>
      </c>
      <c r="G4">
        <f t="shared" si="1"/>
        <v>426.74584809542193</v>
      </c>
      <c r="H4">
        <f t="shared" si="2"/>
        <v>511.65735695267506</v>
      </c>
    </row>
    <row r="5" spans="1:12" x14ac:dyDescent="0.25">
      <c r="A5">
        <f t="shared" si="3"/>
        <v>-18.5</v>
      </c>
      <c r="B5">
        <f t="shared" si="0"/>
        <v>142.95895644362486</v>
      </c>
      <c r="C5" t="s">
        <v>6</v>
      </c>
      <c r="D5" t="s">
        <v>7</v>
      </c>
      <c r="E5" t="s">
        <v>7</v>
      </c>
      <c r="F5">
        <f t="shared" si="4"/>
        <v>3</v>
      </c>
      <c r="G5">
        <f t="shared" si="1"/>
        <v>487.31877214313289</v>
      </c>
      <c r="H5">
        <f t="shared" si="2"/>
        <v>614.68603542901258</v>
      </c>
    </row>
    <row r="6" spans="1:12" x14ac:dyDescent="0.25">
      <c r="A6">
        <f t="shared" si="3"/>
        <v>-18</v>
      </c>
      <c r="B6">
        <f t="shared" si="0"/>
        <v>149.15090906642823</v>
      </c>
      <c r="C6">
        <f>B42*C4/100</f>
        <v>305.60000000000002</v>
      </c>
      <c r="D6">
        <f>$B102*D4/100</f>
        <v>2122.7877214313285</v>
      </c>
      <c r="E6">
        <f>$B102*E4/100</f>
        <v>3396.4603542901255</v>
      </c>
      <c r="F6">
        <f t="shared" si="4"/>
        <v>4</v>
      </c>
      <c r="G6">
        <f t="shared" si="1"/>
        <v>547.89169619084385</v>
      </c>
      <c r="H6">
        <f t="shared" si="2"/>
        <v>717.7147139053501</v>
      </c>
    </row>
    <row r="7" spans="1:12" x14ac:dyDescent="0.25">
      <c r="A7">
        <f t="shared" si="3"/>
        <v>-17.5</v>
      </c>
      <c r="B7">
        <f t="shared" si="0"/>
        <v>155.58186023206483</v>
      </c>
      <c r="F7">
        <f t="shared" si="4"/>
        <v>5</v>
      </c>
      <c r="G7">
        <f t="shared" si="1"/>
        <v>608.46462023855474</v>
      </c>
      <c r="H7">
        <f t="shared" si="2"/>
        <v>820.74339238168761</v>
      </c>
    </row>
    <row r="8" spans="1:12" x14ac:dyDescent="0.25">
      <c r="A8">
        <f t="shared" si="3"/>
        <v>-17</v>
      </c>
      <c r="B8">
        <f t="shared" si="0"/>
        <v>162.25985158449313</v>
      </c>
      <c r="F8">
        <f t="shared" si="4"/>
        <v>6</v>
      </c>
      <c r="G8">
        <f t="shared" si="1"/>
        <v>669.03754428626576</v>
      </c>
      <c r="H8">
        <f t="shared" si="2"/>
        <v>923.77207085802513</v>
      </c>
    </row>
    <row r="9" spans="1:12" x14ac:dyDescent="0.25">
      <c r="A9">
        <f t="shared" si="3"/>
        <v>-16.5</v>
      </c>
      <c r="B9">
        <f t="shared" si="0"/>
        <v>169.1931527445478</v>
      </c>
      <c r="F9">
        <f t="shared" si="4"/>
        <v>7</v>
      </c>
      <c r="G9">
        <f t="shared" si="1"/>
        <v>729.61046833397677</v>
      </c>
      <c r="H9">
        <f t="shared" si="2"/>
        <v>1026.8007493343625</v>
      </c>
    </row>
    <row r="10" spans="1:12" x14ac:dyDescent="0.25">
      <c r="A10">
        <f t="shared" si="3"/>
        <v>-16</v>
      </c>
      <c r="B10">
        <f t="shared" si="0"/>
        <v>176.39026643794008</v>
      </c>
      <c r="F10">
        <f t="shared" si="4"/>
        <v>8</v>
      </c>
      <c r="G10">
        <f t="shared" si="1"/>
        <v>790.18339238168755</v>
      </c>
      <c r="H10">
        <f t="shared" si="2"/>
        <v>1129.8294278107001</v>
      </c>
    </row>
    <row r="11" spans="1:12" x14ac:dyDescent="0.25">
      <c r="A11">
        <f t="shared" si="3"/>
        <v>-15.5</v>
      </c>
      <c r="B11">
        <f t="shared" si="0"/>
        <v>183.8599337031668</v>
      </c>
      <c r="F11">
        <f t="shared" si="4"/>
        <v>9</v>
      </c>
      <c r="G11">
        <f t="shared" si="1"/>
        <v>850.75631642939857</v>
      </c>
      <c r="H11">
        <f t="shared" si="2"/>
        <v>1232.8581062870376</v>
      </c>
    </row>
    <row r="12" spans="1:12" x14ac:dyDescent="0.25">
      <c r="A12">
        <f t="shared" si="3"/>
        <v>-15</v>
      </c>
      <c r="B12">
        <f t="shared" si="0"/>
        <v>191.61113917980009</v>
      </c>
      <c r="F12">
        <f t="shared" si="4"/>
        <v>10</v>
      </c>
      <c r="G12">
        <f t="shared" si="1"/>
        <v>911.32924047710947</v>
      </c>
      <c r="H12">
        <f t="shared" si="2"/>
        <v>1335.8867847633751</v>
      </c>
    </row>
    <row r="13" spans="1:12" x14ac:dyDescent="0.25">
      <c r="A13">
        <f t="shared" si="3"/>
        <v>-14.5</v>
      </c>
      <c r="B13">
        <f t="shared" si="0"/>
        <v>199.65311647762027</v>
      </c>
      <c r="F13">
        <f t="shared" si="4"/>
        <v>11</v>
      </c>
      <c r="G13">
        <f t="shared" si="1"/>
        <v>971.90216452482048</v>
      </c>
      <c r="H13">
        <f t="shared" si="2"/>
        <v>1438.9154632397126</v>
      </c>
    </row>
    <row r="14" spans="1:12" x14ac:dyDescent="0.25">
      <c r="A14">
        <f t="shared" si="3"/>
        <v>-14</v>
      </c>
      <c r="B14">
        <f t="shared" si="0"/>
        <v>207.99535362704194</v>
      </c>
      <c r="F14">
        <f t="shared" si="4"/>
        <v>12</v>
      </c>
      <c r="G14">
        <f t="shared" si="1"/>
        <v>1032.4750885725316</v>
      </c>
      <c r="H14">
        <f t="shared" si="2"/>
        <v>1541.9441417160501</v>
      </c>
    </row>
    <row r="15" spans="1:12" x14ac:dyDescent="0.25">
      <c r="A15">
        <f t="shared" si="3"/>
        <v>-13.5</v>
      </c>
      <c r="B15">
        <f t="shared" si="0"/>
        <v>216.64759861127183</v>
      </c>
      <c r="F15">
        <f t="shared" si="4"/>
        <v>13</v>
      </c>
      <c r="G15">
        <f t="shared" si="1"/>
        <v>1093.0480126202424</v>
      </c>
      <c r="H15">
        <f t="shared" si="2"/>
        <v>1644.9728201923876</v>
      </c>
    </row>
    <row r="16" spans="1:12" x14ac:dyDescent="0.25">
      <c r="A16">
        <f t="shared" si="3"/>
        <v>-13</v>
      </c>
      <c r="B16">
        <f t="shared" si="0"/>
        <v>225.61986498062535</v>
      </c>
      <c r="F16">
        <f t="shared" si="4"/>
        <v>14</v>
      </c>
      <c r="G16">
        <f t="shared" si="1"/>
        <v>1153.6209366679534</v>
      </c>
      <c r="H16">
        <f t="shared" si="2"/>
        <v>1748.0014986687252</v>
      </c>
    </row>
    <row r="17" spans="1:8" x14ac:dyDescent="0.25">
      <c r="A17">
        <f t="shared" si="3"/>
        <v>-12.5</v>
      </c>
      <c r="B17">
        <f t="shared" si="0"/>
        <v>234.92243754941649</v>
      </c>
      <c r="F17">
        <f t="shared" si="4"/>
        <v>15</v>
      </c>
      <c r="G17">
        <f t="shared" si="1"/>
        <v>1214.1938607156644</v>
      </c>
      <c r="H17">
        <f t="shared" si="2"/>
        <v>1851.0301771450627</v>
      </c>
    </row>
    <row r="18" spans="1:8" x14ac:dyDescent="0.25">
      <c r="A18">
        <f t="shared" si="3"/>
        <v>-12</v>
      </c>
      <c r="B18">
        <f t="shared" si="0"/>
        <v>244.56587817582312</v>
      </c>
      <c r="F18">
        <f t="shared" si="4"/>
        <v>16</v>
      </c>
      <c r="G18">
        <f t="shared" si="1"/>
        <v>1274.7667847633752</v>
      </c>
      <c r="H18">
        <f t="shared" si="2"/>
        <v>1954.0588556214002</v>
      </c>
    </row>
    <row r="19" spans="1:8" x14ac:dyDescent="0.25">
      <c r="A19">
        <f t="shared" si="3"/>
        <v>-11.5</v>
      </c>
      <c r="B19">
        <f t="shared" si="0"/>
        <v>254.5610316251188</v>
      </c>
      <c r="F19">
        <f t="shared" si="4"/>
        <v>17</v>
      </c>
      <c r="G19">
        <f t="shared" si="1"/>
        <v>1335.339708811086</v>
      </c>
      <c r="H19">
        <f t="shared" si="2"/>
        <v>2057.0875340977377</v>
      </c>
    </row>
    <row r="20" spans="1:8" x14ac:dyDescent="0.25">
      <c r="A20">
        <f t="shared" si="3"/>
        <v>-11</v>
      </c>
      <c r="B20">
        <f t="shared" si="0"/>
        <v>264.91903151664746</v>
      </c>
      <c r="F20">
        <f t="shared" si="4"/>
        <v>18</v>
      </c>
      <c r="G20">
        <f t="shared" si="1"/>
        <v>1395.9126328587972</v>
      </c>
      <c r="H20">
        <f t="shared" si="2"/>
        <v>2160.1162125740752</v>
      </c>
    </row>
    <row r="21" spans="1:8" x14ac:dyDescent="0.25">
      <c r="A21">
        <f t="shared" si="3"/>
        <v>-10.5</v>
      </c>
      <c r="B21">
        <f t="shared" si="0"/>
        <v>275.65130635490618</v>
      </c>
      <c r="F21">
        <f t="shared" si="4"/>
        <v>19</v>
      </c>
      <c r="G21">
        <f t="shared" si="1"/>
        <v>1456.485556906508</v>
      </c>
      <c r="H21">
        <f t="shared" si="2"/>
        <v>2263.1448910504128</v>
      </c>
    </row>
    <row r="22" spans="1:8" x14ac:dyDescent="0.25">
      <c r="A22">
        <f t="shared" si="3"/>
        <v>-10</v>
      </c>
      <c r="B22">
        <f t="shared" si="0"/>
        <v>286.76958564508806</v>
      </c>
      <c r="F22">
        <f t="shared" si="4"/>
        <v>20</v>
      </c>
      <c r="G22">
        <f t="shared" si="1"/>
        <v>1517.0584809542188</v>
      </c>
      <c r="H22">
        <f t="shared" si="2"/>
        <v>2366.1735695267503</v>
      </c>
    </row>
    <row r="23" spans="1:8" x14ac:dyDescent="0.25">
      <c r="A23">
        <f t="shared" si="3"/>
        <v>-9.5</v>
      </c>
      <c r="B23">
        <f t="shared" si="0"/>
        <v>298.28590609342308</v>
      </c>
      <c r="F23">
        <f t="shared" si="4"/>
        <v>21</v>
      </c>
      <c r="G23">
        <f t="shared" si="1"/>
        <v>1577.63140500193</v>
      </c>
      <c r="H23">
        <f t="shared" si="2"/>
        <v>2469.2022480030878</v>
      </c>
    </row>
    <row r="24" spans="1:8" x14ac:dyDescent="0.25">
      <c r="A24">
        <f t="shared" si="3"/>
        <v>-9</v>
      </c>
      <c r="B24">
        <f t="shared" si="0"/>
        <v>310.21261789264366</v>
      </c>
      <c r="F24">
        <f t="shared" si="4"/>
        <v>22</v>
      </c>
      <c r="G24">
        <f t="shared" si="1"/>
        <v>1638.2043290496408</v>
      </c>
      <c r="H24">
        <f t="shared" si="2"/>
        <v>2572.2309264794253</v>
      </c>
    </row>
    <row r="25" spans="1:8" x14ac:dyDescent="0.25">
      <c r="A25">
        <f t="shared" si="3"/>
        <v>-8.5</v>
      </c>
      <c r="B25">
        <f t="shared" si="0"/>
        <v>322.5623910928856</v>
      </c>
      <c r="F25">
        <f t="shared" si="4"/>
        <v>23</v>
      </c>
      <c r="G25">
        <f t="shared" si="1"/>
        <v>1698.7772530973516</v>
      </c>
      <c r="H25">
        <f t="shared" si="2"/>
        <v>2675.2596049557628</v>
      </c>
    </row>
    <row r="26" spans="1:8" x14ac:dyDescent="0.25">
      <c r="A26">
        <f t="shared" si="3"/>
        <v>-8</v>
      </c>
      <c r="B26">
        <f t="shared" si="0"/>
        <v>335.34822205832364</v>
      </c>
      <c r="F26">
        <f t="shared" si="4"/>
        <v>24</v>
      </c>
      <c r="G26">
        <f t="shared" si="1"/>
        <v>1759.3501771450628</v>
      </c>
      <c r="H26">
        <f t="shared" si="2"/>
        <v>2778.2882834321003</v>
      </c>
    </row>
    <row r="27" spans="1:8" x14ac:dyDescent="0.25">
      <c r="A27">
        <f t="shared" si="3"/>
        <v>-7.5</v>
      </c>
      <c r="B27">
        <f t="shared" si="0"/>
        <v>348.58344000982646</v>
      </c>
      <c r="F27">
        <f t="shared" si="4"/>
        <v>25</v>
      </c>
      <c r="G27">
        <f t="shared" si="1"/>
        <v>1819.9231011927741</v>
      </c>
      <c r="H27">
        <f t="shared" si="2"/>
        <v>2881.3169619084379</v>
      </c>
    </row>
    <row r="28" spans="1:8" x14ac:dyDescent="0.25">
      <c r="A28">
        <f t="shared" si="3"/>
        <v>-7</v>
      </c>
      <c r="B28">
        <f t="shared" si="0"/>
        <v>362.28171365390182</v>
      </c>
      <c r="F28">
        <f t="shared" si="4"/>
        <v>26</v>
      </c>
      <c r="G28">
        <f t="shared" si="1"/>
        <v>1880.4960252404849</v>
      </c>
      <c r="H28">
        <f t="shared" si="2"/>
        <v>2984.3456403847754</v>
      </c>
    </row>
    <row r="29" spans="1:8" x14ac:dyDescent="0.25">
      <c r="A29">
        <f t="shared" si="3"/>
        <v>-6.5</v>
      </c>
      <c r="B29">
        <f t="shared" si="0"/>
        <v>376.45705789818817</v>
      </c>
      <c r="F29">
        <f t="shared" si="4"/>
        <v>27</v>
      </c>
      <c r="G29">
        <f t="shared" si="1"/>
        <v>1941.0689492881957</v>
      </c>
      <c r="H29">
        <f t="shared" si="2"/>
        <v>3087.3743188611129</v>
      </c>
    </row>
    <row r="30" spans="1:8" x14ac:dyDescent="0.25">
      <c r="A30">
        <f t="shared" si="3"/>
        <v>-6</v>
      </c>
      <c r="B30">
        <f t="shared" si="0"/>
        <v>391.12384065373755</v>
      </c>
      <c r="F30">
        <f t="shared" si="4"/>
        <v>28</v>
      </c>
      <c r="G30">
        <f t="shared" si="1"/>
        <v>2001.6418733359069</v>
      </c>
      <c r="H30">
        <f t="shared" si="2"/>
        <v>3190.4029973374504</v>
      </c>
    </row>
    <row r="31" spans="1:8" x14ac:dyDescent="0.25">
      <c r="A31">
        <f t="shared" si="3"/>
        <v>-5.5</v>
      </c>
      <c r="B31">
        <f t="shared" si="0"/>
        <v>406.29678972431532</v>
      </c>
      <c r="F31">
        <f t="shared" si="4"/>
        <v>29</v>
      </c>
      <c r="G31">
        <f t="shared" si="1"/>
        <v>2062.2147973836177</v>
      </c>
      <c r="H31">
        <f t="shared" si="2"/>
        <v>3293.4316758137879</v>
      </c>
    </row>
    <row r="32" spans="1:8" x14ac:dyDescent="0.25">
      <c r="A32">
        <f t="shared" si="3"/>
        <v>-5</v>
      </c>
      <c r="B32">
        <f t="shared" si="0"/>
        <v>421.99099978293373</v>
      </c>
      <c r="F32">
        <f>F31+1</f>
        <v>30</v>
      </c>
      <c r="G32">
        <f t="shared" si="1"/>
        <v>2122.7877214313285</v>
      </c>
      <c r="H32">
        <f t="shared" si="2"/>
        <v>3396.4603542901255</v>
      </c>
    </row>
    <row r="33" spans="1:2" x14ac:dyDescent="0.25">
      <c r="A33">
        <f t="shared" si="3"/>
        <v>-4.5</v>
      </c>
      <c r="B33">
        <f t="shared" si="0"/>
        <v>438.22193943581738</v>
      </c>
    </row>
    <row r="34" spans="1:2" x14ac:dyDescent="0.25">
      <c r="A34">
        <f t="shared" si="3"/>
        <v>-4</v>
      </c>
      <c r="B34">
        <f t="shared" si="0"/>
        <v>455.00545837398653</v>
      </c>
    </row>
    <row r="35" spans="1:2" x14ac:dyDescent="0.25">
      <c r="A35">
        <f t="shared" si="3"/>
        <v>-3.5</v>
      </c>
      <c r="B35">
        <f t="shared" si="0"/>
        <v>472.3577946126278</v>
      </c>
    </row>
    <row r="36" spans="1:2" x14ac:dyDescent="0.25">
      <c r="A36">
        <f t="shared" si="3"/>
        <v>-3</v>
      </c>
      <c r="B36">
        <f t="shared" si="0"/>
        <v>490.29558181840855</v>
      </c>
    </row>
    <row r="37" spans="1:2" x14ac:dyDescent="0.25">
      <c r="A37">
        <f t="shared" si="3"/>
        <v>-2.5</v>
      </c>
      <c r="B37">
        <f t="shared" si="0"/>
        <v>508.83585672487567</v>
      </c>
    </row>
    <row r="38" spans="1:2" x14ac:dyDescent="0.25">
      <c r="A38">
        <f t="shared" si="3"/>
        <v>-2</v>
      </c>
      <c r="B38">
        <f t="shared" si="0"/>
        <v>527.99606663606323</v>
      </c>
    </row>
    <row r="39" spans="1:2" x14ac:dyDescent="0.25">
      <c r="A39">
        <f t="shared" si="3"/>
        <v>-1.5</v>
      </c>
      <c r="B39">
        <f t="shared" si="0"/>
        <v>547.79407701842081</v>
      </c>
    </row>
    <row r="40" spans="1:2" x14ac:dyDescent="0.25">
      <c r="A40">
        <f t="shared" si="3"/>
        <v>-1</v>
      </c>
      <c r="B40">
        <f t="shared" si="0"/>
        <v>568.24817918115775</v>
      </c>
    </row>
    <row r="41" spans="1:2" x14ac:dyDescent="0.25">
      <c r="A41">
        <f t="shared" si="3"/>
        <v>-0.5</v>
      </c>
      <c r="B41">
        <f t="shared" si="0"/>
        <v>589.37709804508222</v>
      </c>
    </row>
    <row r="42" spans="1:2" x14ac:dyDescent="0.25">
      <c r="A42">
        <f t="shared" si="3"/>
        <v>0</v>
      </c>
      <c r="B42">
        <f t="shared" si="0"/>
        <v>611.20000000000005</v>
      </c>
    </row>
    <row r="43" spans="1:2" x14ac:dyDescent="0.25">
      <c r="A43">
        <f t="shared" si="3"/>
        <v>0.5</v>
      </c>
      <c r="B43">
        <f t="shared" si="0"/>
        <v>633.73650085072438</v>
      </c>
    </row>
    <row r="44" spans="1:2" x14ac:dyDescent="0.25">
      <c r="A44">
        <f t="shared" si="3"/>
        <v>1</v>
      </c>
      <c r="B44">
        <f t="shared" si="0"/>
        <v>657.0066738517271</v>
      </c>
    </row>
    <row r="45" spans="1:2" x14ac:dyDescent="0.25">
      <c r="A45">
        <f t="shared" si="3"/>
        <v>1.5</v>
      </c>
      <c r="B45">
        <f t="shared" si="0"/>
        <v>681.03105783045226</v>
      </c>
    </row>
    <row r="46" spans="1:2" x14ac:dyDescent="0.25">
      <c r="A46">
        <f t="shared" si="3"/>
        <v>2</v>
      </c>
      <c r="B46">
        <f t="shared" si="0"/>
        <v>705.83066539929291</v>
      </c>
    </row>
    <row r="47" spans="1:2" x14ac:dyDescent="0.25">
      <c r="A47">
        <f t="shared" si="3"/>
        <v>2.5</v>
      </c>
      <c r="B47">
        <f t="shared" si="0"/>
        <v>731.4269912562188</v>
      </c>
    </row>
    <row r="48" spans="1:2" x14ac:dyDescent="0.25">
      <c r="A48">
        <f t="shared" si="3"/>
        <v>3</v>
      </c>
      <c r="B48">
        <f t="shared" si="0"/>
        <v>757.84202057402615</v>
      </c>
    </row>
    <row r="49" spans="1:2" x14ac:dyDescent="0.25">
      <c r="A49">
        <f t="shared" si="3"/>
        <v>3.5</v>
      </c>
      <c r="B49">
        <f t="shared" si="0"/>
        <v>785.09823747816404</v>
      </c>
    </row>
    <row r="50" spans="1:2" x14ac:dyDescent="0.25">
      <c r="A50">
        <f t="shared" si="3"/>
        <v>4</v>
      </c>
      <c r="B50">
        <f t="shared" si="0"/>
        <v>813.21863361307805</v>
      </c>
    </row>
    <row r="51" spans="1:2" x14ac:dyDescent="0.25">
      <c r="A51">
        <f t="shared" si="3"/>
        <v>4.5</v>
      </c>
      <c r="B51">
        <f t="shared" si="0"/>
        <v>842.22671679699454</v>
      </c>
    </row>
    <row r="52" spans="1:2" x14ac:dyDescent="0.25">
      <c r="A52">
        <f t="shared" si="3"/>
        <v>5</v>
      </c>
      <c r="B52">
        <f t="shared" si="0"/>
        <v>872.14651976505206</v>
      </c>
    </row>
    <row r="53" spans="1:2" x14ac:dyDescent="0.25">
      <c r="A53">
        <f t="shared" si="3"/>
        <v>5.5</v>
      </c>
      <c r="B53">
        <f t="shared" si="0"/>
        <v>903.00260900067497</v>
      </c>
    </row>
    <row r="54" spans="1:2" x14ac:dyDescent="0.25">
      <c r="A54">
        <f t="shared" si="3"/>
        <v>6</v>
      </c>
      <c r="B54">
        <f t="shared" si="0"/>
        <v>934.82009365506224</v>
      </c>
    </row>
    <row r="55" spans="1:2" x14ac:dyDescent="0.25">
      <c r="A55">
        <f t="shared" si="3"/>
        <v>6.5</v>
      </c>
      <c r="B55">
        <f t="shared" si="0"/>
        <v>967.62463455465172</v>
      </c>
    </row>
    <row r="56" spans="1:2" x14ac:dyDescent="0.25">
      <c r="A56">
        <f t="shared" si="3"/>
        <v>7</v>
      </c>
      <c r="B56">
        <f t="shared" si="0"/>
        <v>1001.4424532964075</v>
      </c>
    </row>
    <row r="57" spans="1:2" x14ac:dyDescent="0.25">
      <c r="A57">
        <f t="shared" si="3"/>
        <v>7.5</v>
      </c>
      <c r="B57">
        <f t="shared" si="0"/>
        <v>1036.3003414307541</v>
      </c>
    </row>
    <row r="58" spans="1:2" x14ac:dyDescent="0.25">
      <c r="A58">
        <f t="shared" si="3"/>
        <v>8</v>
      </c>
      <c r="B58">
        <f t="shared" si="0"/>
        <v>1072.2256697319722</v>
      </c>
    </row>
    <row r="59" spans="1:2" x14ac:dyDescent="0.25">
      <c r="A59">
        <f t="shared" si="3"/>
        <v>8.5</v>
      </c>
      <c r="B59">
        <f t="shared" si="0"/>
        <v>1109.2463975558517</v>
      </c>
    </row>
    <row r="60" spans="1:2" x14ac:dyDescent="0.25">
      <c r="A60">
        <f t="shared" si="3"/>
        <v>9</v>
      </c>
      <c r="B60">
        <f t="shared" si="0"/>
        <v>1147.3910822843836</v>
      </c>
    </row>
    <row r="61" spans="1:2" x14ac:dyDescent="0.25">
      <c r="A61">
        <f t="shared" si="3"/>
        <v>9.5</v>
      </c>
      <c r="B61">
        <f t="shared" si="0"/>
        <v>1186.6888888572512</v>
      </c>
    </row>
    <row r="62" spans="1:2" x14ac:dyDescent="0.25">
      <c r="A62">
        <f t="shared" si="3"/>
        <v>10</v>
      </c>
      <c r="B62">
        <f t="shared" si="0"/>
        <v>1227.1695993898766</v>
      </c>
    </row>
    <row r="63" spans="1:2" x14ac:dyDescent="0.25">
      <c r="A63">
        <f t="shared" si="3"/>
        <v>10.5</v>
      </c>
      <c r="B63">
        <f t="shared" si="0"/>
        <v>1268.863622877745</v>
      </c>
    </row>
    <row r="64" spans="1:2" x14ac:dyDescent="0.25">
      <c r="A64">
        <f t="shared" si="3"/>
        <v>11</v>
      </c>
      <c r="B64">
        <f t="shared" si="0"/>
        <v>1311.8020049867334</v>
      </c>
    </row>
    <row r="65" spans="1:2" x14ac:dyDescent="0.25">
      <c r="A65">
        <f t="shared" si="3"/>
        <v>11.5</v>
      </c>
      <c r="B65">
        <f t="shared" si="0"/>
        <v>1356.0164379291391</v>
      </c>
    </row>
    <row r="66" spans="1:2" x14ac:dyDescent="0.25">
      <c r="A66">
        <f t="shared" si="3"/>
        <v>12</v>
      </c>
      <c r="B66">
        <f t="shared" si="0"/>
        <v>1401.539270425093</v>
      </c>
    </row>
    <row r="67" spans="1:2" x14ac:dyDescent="0.25">
      <c r="A67">
        <f t="shared" si="3"/>
        <v>12.5</v>
      </c>
      <c r="B67">
        <f t="shared" ref="B67:B122" si="5">611.2 * EXP(17.67*A67/(A67+243.5))</f>
        <v>1448.4035177490302</v>
      </c>
    </row>
    <row r="68" spans="1:2" x14ac:dyDescent="0.25">
      <c r="A68">
        <f t="shared" ref="A68:A122" si="6">A67+0.5</f>
        <v>13</v>
      </c>
      <c r="B68">
        <f t="shared" si="5"/>
        <v>1496.6428718608686</v>
      </c>
    </row>
    <row r="69" spans="1:2" x14ac:dyDescent="0.25">
      <c r="A69">
        <f t="shared" si="6"/>
        <v>13.5</v>
      </c>
      <c r="B69">
        <f t="shared" si="5"/>
        <v>1546.2917116215344</v>
      </c>
    </row>
    <row r="70" spans="1:2" x14ac:dyDescent="0.25">
      <c r="A70">
        <f t="shared" si="6"/>
        <v>14</v>
      </c>
      <c r="B70">
        <f t="shared" si="5"/>
        <v>1597.3851130924591</v>
      </c>
    </row>
    <row r="71" spans="1:2" x14ac:dyDescent="0.25">
      <c r="A71">
        <f t="shared" si="6"/>
        <v>14.5</v>
      </c>
      <c r="B71">
        <f t="shared" si="5"/>
        <v>1649.9588599186502</v>
      </c>
    </row>
    <row r="72" spans="1:2" x14ac:dyDescent="0.25">
      <c r="A72">
        <f t="shared" si="6"/>
        <v>15</v>
      </c>
      <c r="B72">
        <f t="shared" si="5"/>
        <v>1704.0494537949303</v>
      </c>
    </row>
    <row r="73" spans="1:2" x14ac:dyDescent="0.25">
      <c r="A73">
        <f t="shared" si="6"/>
        <v>15.5</v>
      </c>
      <c r="B73">
        <f t="shared" si="5"/>
        <v>1759.6941250149198</v>
      </c>
    </row>
    <row r="74" spans="1:2" x14ac:dyDescent="0.25">
      <c r="A74">
        <f t="shared" si="6"/>
        <v>16</v>
      </c>
      <c r="B74">
        <f t="shared" si="5"/>
        <v>1816.9308431023239</v>
      </c>
    </row>
    <row r="75" spans="1:2" x14ac:dyDescent="0.25">
      <c r="A75">
        <f t="shared" si="6"/>
        <v>16.5</v>
      </c>
      <c r="B75">
        <f t="shared" si="5"/>
        <v>1875.7983275240672</v>
      </c>
    </row>
    <row r="76" spans="1:2" x14ac:dyDescent="0.25">
      <c r="A76">
        <f t="shared" si="6"/>
        <v>17</v>
      </c>
      <c r="B76">
        <f t="shared" si="5"/>
        <v>1936.3360584848092</v>
      </c>
    </row>
    <row r="77" spans="1:2" x14ac:dyDescent="0.25">
      <c r="A77">
        <f t="shared" si="6"/>
        <v>17.5</v>
      </c>
      <c r="B77">
        <f t="shared" si="5"/>
        <v>1998.5842878023493</v>
      </c>
    </row>
    <row r="78" spans="1:2" x14ac:dyDescent="0.25">
      <c r="A78">
        <f t="shared" si="6"/>
        <v>18</v>
      </c>
      <c r="B78">
        <f t="shared" si="5"/>
        <v>2062.5840498634307</v>
      </c>
    </row>
    <row r="79" spans="1:2" x14ac:dyDescent="0.25">
      <c r="A79">
        <f t="shared" si="6"/>
        <v>18.5</v>
      </c>
      <c r="B79">
        <f t="shared" si="5"/>
        <v>2128.3771726594186</v>
      </c>
    </row>
    <row r="80" spans="1:2" x14ac:dyDescent="0.25">
      <c r="A80">
        <f t="shared" si="6"/>
        <v>19</v>
      </c>
      <c r="B80">
        <f t="shared" si="5"/>
        <v>2196.0062889013279</v>
      </c>
    </row>
    <row r="81" spans="1:2" x14ac:dyDescent="0.25">
      <c r="A81">
        <f t="shared" si="6"/>
        <v>19.5</v>
      </c>
      <c r="B81">
        <f t="shared" si="5"/>
        <v>2265.5148472136539</v>
      </c>
    </row>
    <row r="82" spans="1:2" x14ac:dyDescent="0.25">
      <c r="A82">
        <f t="shared" si="6"/>
        <v>20</v>
      </c>
      <c r="B82">
        <f t="shared" si="5"/>
        <v>2336.9471234064431</v>
      </c>
    </row>
    <row r="83" spans="1:2" x14ac:dyDescent="0.25">
      <c r="A83">
        <f t="shared" si="6"/>
        <v>20.5</v>
      </c>
      <c r="B83">
        <f t="shared" si="5"/>
        <v>2410.3482318250417</v>
      </c>
    </row>
    <row r="84" spans="1:2" x14ac:dyDescent="0.25">
      <c r="A84">
        <f t="shared" si="6"/>
        <v>21</v>
      </c>
      <c r="B84">
        <f t="shared" si="5"/>
        <v>2485.7641367769152</v>
      </c>
    </row>
    <row r="85" spans="1:2" x14ac:dyDescent="0.25">
      <c r="A85">
        <f t="shared" si="6"/>
        <v>21.5</v>
      </c>
      <c r="B85">
        <f t="shared" si="5"/>
        <v>2563.2416640349484</v>
      </c>
    </row>
    <row r="86" spans="1:2" x14ac:dyDescent="0.25">
      <c r="A86">
        <f t="shared" si="6"/>
        <v>22</v>
      </c>
      <c r="B86">
        <f t="shared" si="5"/>
        <v>2642.82851241661</v>
      </c>
    </row>
    <row r="87" spans="1:2" x14ac:dyDescent="0.25">
      <c r="A87">
        <f t="shared" si="6"/>
        <v>22.5</v>
      </c>
      <c r="B87">
        <f t="shared" si="5"/>
        <v>2724.5732654383401</v>
      </c>
    </row>
    <row r="88" spans="1:2" x14ac:dyDescent="0.25">
      <c r="A88">
        <f t="shared" si="6"/>
        <v>23</v>
      </c>
      <c r="B88">
        <f t="shared" si="5"/>
        <v>2808.5254030445235</v>
      </c>
    </row>
    <row r="89" spans="1:2" x14ac:dyDescent="0.25">
      <c r="A89">
        <f t="shared" si="6"/>
        <v>23.5</v>
      </c>
      <c r="B89">
        <f t="shared" si="5"/>
        <v>2894.7353134103878</v>
      </c>
    </row>
    <row r="90" spans="1:2" x14ac:dyDescent="0.25">
      <c r="A90">
        <f t="shared" si="6"/>
        <v>24</v>
      </c>
      <c r="B90">
        <f t="shared" si="5"/>
        <v>2983.2543048181465</v>
      </c>
    </row>
    <row r="91" spans="1:2" x14ac:dyDescent="0.25">
      <c r="A91">
        <f t="shared" si="6"/>
        <v>24.5</v>
      </c>
      <c r="B91">
        <f t="shared" si="5"/>
        <v>3074.1346176057154</v>
      </c>
    </row>
    <row r="92" spans="1:2" x14ac:dyDescent="0.25">
      <c r="A92">
        <f t="shared" si="6"/>
        <v>25</v>
      </c>
      <c r="B92">
        <f t="shared" si="5"/>
        <v>3167.4294361872853</v>
      </c>
    </row>
    <row r="93" spans="1:2" x14ac:dyDescent="0.25">
      <c r="A93">
        <f t="shared" si="6"/>
        <v>25.5</v>
      </c>
      <c r="B93">
        <f t="shared" si="5"/>
        <v>3263.1929011450407</v>
      </c>
    </row>
    <row r="94" spans="1:2" x14ac:dyDescent="0.25">
      <c r="A94">
        <f t="shared" si="6"/>
        <v>26</v>
      </c>
      <c r="B94">
        <f t="shared" si="5"/>
        <v>3361.480121391317</v>
      </c>
    </row>
    <row r="95" spans="1:2" x14ac:dyDescent="0.25">
      <c r="A95">
        <f t="shared" si="6"/>
        <v>26.5</v>
      </c>
      <c r="B95">
        <f t="shared" si="5"/>
        <v>3462.3471864004173</v>
      </c>
    </row>
    <row r="96" spans="1:2" x14ac:dyDescent="0.25">
      <c r="A96">
        <f t="shared" si="6"/>
        <v>27</v>
      </c>
      <c r="B96">
        <f t="shared" si="5"/>
        <v>3565.8511785093815</v>
      </c>
    </row>
    <row r="97" spans="1:2" x14ac:dyDescent="0.25">
      <c r="A97">
        <f t="shared" si="6"/>
        <v>27.5</v>
      </c>
      <c r="B97">
        <f t="shared" si="5"/>
        <v>3672.0501852869047</v>
      </c>
    </row>
    <row r="98" spans="1:2" x14ac:dyDescent="0.25">
      <c r="A98">
        <f t="shared" si="6"/>
        <v>28</v>
      </c>
      <c r="B98">
        <f t="shared" si="5"/>
        <v>3781.0033119696427</v>
      </c>
    </row>
    <row r="99" spans="1:2" x14ac:dyDescent="0.25">
      <c r="A99">
        <f t="shared" si="6"/>
        <v>28.5</v>
      </c>
      <c r="B99">
        <f t="shared" si="5"/>
        <v>3892.7706939651152</v>
      </c>
    </row>
    <row r="100" spans="1:2" x14ac:dyDescent="0.25">
      <c r="A100">
        <f t="shared" si="6"/>
        <v>29</v>
      </c>
      <c r="B100">
        <f t="shared" si="5"/>
        <v>4007.413509420403</v>
      </c>
    </row>
    <row r="101" spans="1:2" x14ac:dyDescent="0.25">
      <c r="A101">
        <f t="shared" si="6"/>
        <v>29.5</v>
      </c>
      <c r="B101">
        <f t="shared" si="5"/>
        <v>4124.9939918558048</v>
      </c>
    </row>
    <row r="102" spans="1:2" x14ac:dyDescent="0.25">
      <c r="A102">
        <f t="shared" si="6"/>
        <v>30</v>
      </c>
      <c r="B102">
        <f t="shared" si="5"/>
        <v>4245.5754428626569</v>
      </c>
    </row>
    <row r="103" spans="1:2" x14ac:dyDescent="0.25">
      <c r="A103">
        <f t="shared" si="6"/>
        <v>30.5</v>
      </c>
      <c r="B103">
        <f t="shared" si="5"/>
        <v>4369.2222448644607</v>
      </c>
    </row>
    <row r="104" spans="1:2" x14ac:dyDescent="0.25">
      <c r="A104">
        <f t="shared" si="6"/>
        <v>31</v>
      </c>
      <c r="B104">
        <f t="shared" si="5"/>
        <v>4495.9998739404537</v>
      </c>
    </row>
    <row r="105" spans="1:2" x14ac:dyDescent="0.25">
      <c r="A105">
        <f t="shared" si="6"/>
        <v>31.5</v>
      </c>
      <c r="B105">
        <f t="shared" si="5"/>
        <v>4625.9749127107798</v>
      </c>
    </row>
    <row r="106" spans="1:2" x14ac:dyDescent="0.25">
      <c r="A106">
        <f t="shared" si="6"/>
        <v>32</v>
      </c>
      <c r="B106">
        <f t="shared" si="5"/>
        <v>4759.2150632823932</v>
      </c>
    </row>
    <row r="107" spans="1:2" x14ac:dyDescent="0.25">
      <c r="A107">
        <f t="shared" si="6"/>
        <v>32.5</v>
      </c>
      <c r="B107">
        <f t="shared" si="5"/>
        <v>4895.7891602547697</v>
      </c>
    </row>
    <row r="108" spans="1:2" x14ac:dyDescent="0.25">
      <c r="A108">
        <f t="shared" si="6"/>
        <v>33</v>
      </c>
      <c r="B108">
        <f t="shared" si="5"/>
        <v>5035.7671837845728</v>
      </c>
    </row>
    <row r="109" spans="1:2" x14ac:dyDescent="0.25">
      <c r="A109">
        <f t="shared" si="6"/>
        <v>33.5</v>
      </c>
      <c r="B109">
        <f t="shared" si="5"/>
        <v>5179.2202727083504</v>
      </c>
    </row>
    <row r="110" spans="1:2" x14ac:dyDescent="0.25">
      <c r="A110">
        <f t="shared" si="6"/>
        <v>34</v>
      </c>
      <c r="B110">
        <f t="shared" si="5"/>
        <v>5326.2207377223376</v>
      </c>
    </row>
    <row r="111" spans="1:2" x14ac:dyDescent="0.25">
      <c r="A111">
        <f t="shared" si="6"/>
        <v>34.5</v>
      </c>
      <c r="B111">
        <f t="shared" si="5"/>
        <v>5476.8420746184347</v>
      </c>
    </row>
    <row r="112" spans="1:2" x14ac:dyDescent="0.25">
      <c r="A112">
        <f t="shared" si="6"/>
        <v>35</v>
      </c>
      <c r="B112">
        <f t="shared" si="5"/>
        <v>5631.1589775754528</v>
      </c>
    </row>
    <row r="113" spans="1:2" x14ac:dyDescent="0.25">
      <c r="A113">
        <f t="shared" si="6"/>
        <v>35.5</v>
      </c>
      <c r="B113">
        <f t="shared" si="5"/>
        <v>5789.247352504628</v>
      </c>
    </row>
    <row r="114" spans="1:2" x14ac:dyDescent="0.25">
      <c r="A114">
        <f t="shared" si="6"/>
        <v>36</v>
      </c>
      <c r="B114">
        <f t="shared" si="5"/>
        <v>5951.1843304484883</v>
      </c>
    </row>
    <row r="115" spans="1:2" x14ac:dyDescent="0.25">
      <c r="A115">
        <f t="shared" si="6"/>
        <v>36.5</v>
      </c>
      <c r="B115">
        <f t="shared" si="5"/>
        <v>6117.04828103207</v>
      </c>
    </row>
    <row r="116" spans="1:2" x14ac:dyDescent="0.25">
      <c r="A116">
        <f t="shared" si="6"/>
        <v>37</v>
      </c>
      <c r="B116">
        <f t="shared" si="5"/>
        <v>6286.9188259655575</v>
      </c>
    </row>
    <row r="117" spans="1:2" x14ac:dyDescent="0.25">
      <c r="A117">
        <f t="shared" si="6"/>
        <v>37.5</v>
      </c>
      <c r="B117">
        <f t="shared" si="5"/>
        <v>6460.8768525972746</v>
      </c>
    </row>
    <row r="118" spans="1:2" x14ac:dyDescent="0.25">
      <c r="A118">
        <f t="shared" si="6"/>
        <v>38</v>
      </c>
      <c r="B118">
        <f t="shared" si="5"/>
        <v>6639.004527516111</v>
      </c>
    </row>
    <row r="119" spans="1:2" x14ac:dyDescent="0.25">
      <c r="A119">
        <f t="shared" si="6"/>
        <v>38.5</v>
      </c>
      <c r="B119">
        <f t="shared" si="5"/>
        <v>6821.3853102023495</v>
      </c>
    </row>
    <row r="120" spans="1:2" x14ac:dyDescent="0.25">
      <c r="A120">
        <f t="shared" si="6"/>
        <v>39</v>
      </c>
      <c r="B120">
        <f t="shared" si="5"/>
        <v>7008.103966725841</v>
      </c>
    </row>
    <row r="121" spans="1:2" x14ac:dyDescent="0.25">
      <c r="A121">
        <f t="shared" si="6"/>
        <v>39.5</v>
      </c>
      <c r="B121">
        <f t="shared" si="5"/>
        <v>7199.2465834905688</v>
      </c>
    </row>
    <row r="122" spans="1:2" x14ac:dyDescent="0.25">
      <c r="A122">
        <f t="shared" si="6"/>
        <v>40</v>
      </c>
      <c r="B122">
        <f t="shared" si="5"/>
        <v>7394.900581024528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VaporPressureChart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 Arnott</dc:creator>
  <cp:lastModifiedBy>W P Arnott</cp:lastModifiedBy>
  <dcterms:created xsi:type="dcterms:W3CDTF">2019-08-27T21:50:32Z</dcterms:created>
  <dcterms:modified xsi:type="dcterms:W3CDTF">2025-01-27T03:28:00Z</dcterms:modified>
</cp:coreProperties>
</file>